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0\共有フォルダ\01総務部\03政策財政課\02財政係\09財政統計及び諸報告及び財政状況の公表\県等照会関係\R５\240306令和４年度財政状況資料集の作成及び提出について\【財政状況資料集】_293440_斑鳩町_2022　ダウンロードデータ\"/>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<sst xmlns="http://schemas.openxmlformats.org/spreadsheetml/2006/main" count="1119" uniqueCount="599">
  <si>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</si>
  <si>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</si>
  <si>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</si>
  <si>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</si>
  <si>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</si>
  <si>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</si>
  <si>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</si>
  <si>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</si>
  <si>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</si>
  <si>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</si>
  <si>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</si>
  <si>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</si>
  <si>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</si>
  <si>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</si>
  <si>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</si>
  <si>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</si>
  <si>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</si>
  <si>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</si>
  <si>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</si>
  <si>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</si>
  <si>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</si>
  <si>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</si>
  <si>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</si>
  <si>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</si>
  <si>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</si>
  <si>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</si>
  <si>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</si>
  <si>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</si>
  <si>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</si>
  <si>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</si>
  <si>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</si>
  <si>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</si>
  <si>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</si>
  <si>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</si>
  <si>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</si>
  <si>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</si>
  <si>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</si>
  <si>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</si>
  <si>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</si>
  <si>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</si>
  <si>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</si>
  <si>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</si>
  <si>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</si>
  <si>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</si>
  <si>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</si>
  <si>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</si>
  <si>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</si>
  <si>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</si>
  <si>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</si>
  <si>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</si>
  <si>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</si>
  <si>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</si>
  <si>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</si>
  <si>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</si>
  <si>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</si>
  <si>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</si>
  <si>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</si>
  <si>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</si>
  <si>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</si>
  <si>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</si>
  <si>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</si>
  <si>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</si>
  <si>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</si>
  <si>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</si>
  <si>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</si>
  <si>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</si>
  <si>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</si>
  <si>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</si>
  <si>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</si>
  <si>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</si>
  <si>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</si>
  <si>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</si>
  <si>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</si>
  <si>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</si>
  <si>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</si>
  <si>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</si>
  <si>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</si>
  <si>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</si>
  <si>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</si>
  <si>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</si>
  <si>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</si>
  <si>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</si>
  <si>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</si>
  <si>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</si>
  <si>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</si>
  <si>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</si>
  <si>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</si>
  <si>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</si>
  <si>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</si>
  <si>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</si>
  <si>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</si>
  <si>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</si>
  <si>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</si>
  <si>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</si>
  <si>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</si>
  <si>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</si>
  <si>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</si>
  <si>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</si>
  <si>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</si>
  <si>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</si>
  <si>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</si>
  <si>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</si>
  <si>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</si>
  <si>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</si>
  <si>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</si>
  <si>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</si>
  <si>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</si>
  <si>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</si>
  <si>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</si>
  <si>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</si>
  <si>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</si>
  <si>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</si>
  <si>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</si>
  <si>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</si>
  <si>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</si>
  <si>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</si>
  <si>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</si>
  <si>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</si>
  <si>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</si>
  <si>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</si>
  <si>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</si>
  <si>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</si>
  <si>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</si>
  <si>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</si>
  <si>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</si>
  <si>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</si>
  <si>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</si>
  <si>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</si>
  <si>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</si>
  <si>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</si>
  <si>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</si>
  <si>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</si>
  <si>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</si>
  <si>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</si>
  <si>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</si>
  <si>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</si>
  <si>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</si>
  <si>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</si>
  <si>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</si>
  <si>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</si>
  <si>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</si>
  <si>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</si>
  <si>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</si>
  <si>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</si>
  <si>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</si>
  <si>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</si>
  <si>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</si>
  <si>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</si>
  <si>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</si>
  <si>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</si>
  <si>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</si>
  <si>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</si>
  <si>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</si>
  <si>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</si>
  <si>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</si>
  <si>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</si>
  <si>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</si>
  <si>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</si>
  <si>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</si>
  <si>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</si>
  <si>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</si>
  <si>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</si>
  <si>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</si>
  <si>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</si>
  <si>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</si>
  <si>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</si>
  <si>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</si>
  <si>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</si>
  <si>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</si>
  <si>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</si>
  <si>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</si>
  <si>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</si>
  <si>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</si>
  <si>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</si>
  <si>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</si>
  <si>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</si>
  <si>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</si>
  <si>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</si>
  <si>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</si>
  <si>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</si>
  <si>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</si>
  <si>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</si>
  <si>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</si>
  <si>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</si>
  <si>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</si>
  <si>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</si>
  <si>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</si>
  <si>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</si>
  <si>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</si>
  <si>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</si>
  <si>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</si>
  <si>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</si>
  <si>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</si>
  <si>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</si>
  <si>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</si>
  <si>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</si>
  <si>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</si>
  <si>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</si>
  <si>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</si>
  <si>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</si>
  <si>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</si>
  <si>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</si>
  <si>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</si>
  <si>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</si>
  <si>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</si>
  <si>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</si>
  <si>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</si>
  <si>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</si>
  <si>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</si>
  <si>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</si>
  <si>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</si>
  <si>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</si>
  <si>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</si>
  <si>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</si>
  <si>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</si>
  <si>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</si>
  <si>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奈良県斑鳩町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</si>
  <si>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</si>
  <si>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</si>
  <si>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</si>
  <si>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</si>
  <si>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</si>
  <si>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</si>
  <si>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</si>
  <si>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</si>
  <si>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</si>
  <si>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</si>
  <si>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</si>
  <si>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</si>
  <si>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</si>
  <si>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</si>
  <si>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</si>
  <si>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</si>
  <si>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</si>
  <si>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</si>
  <si>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</si>
  <si>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</si>
  <si>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</si>
  <si>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</si>
  <si>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</si>
  <si>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</si>
  <si>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</si>
  <si>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</si>
  <si>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</si>
  <si>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</si>
  <si>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</si>
  <si>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</si>
  <si>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</si>
  <si>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</si>
  <si>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</si>
  <si>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</si>
  <si>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</si>
  <si>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</si>
  <si>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</si>
  <si>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</si>
  <si>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</si>
  <si>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</si>
  <si>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</si>
  <si>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</si>
  <si>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</si>
  <si>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</si>
  <si>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</si>
  <si>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</si>
  <si>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</si>
  <si>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</si>
  <si>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</si>
  <si>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</si>
  <si>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</si>
  <si>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</si>
  <si>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</si>
  <si>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</si>
  <si>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</si>
  <si>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</si>
  <si>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</si>
  <si>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</si>
  <si>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</si>
  <si>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</si>
  <si>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</si>
  <si>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</si>
  <si>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</si>
  <si>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</si>
  <si>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</si>
  <si>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</si>
  <si>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</si>
  <si>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</si>
  <si>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</si>
  <si>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</si>
  <si>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</si>
  <si>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</si>
  <si>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</si>
  <si>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</si>
  <si>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</si>
  <si>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</si>
  <si>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</si>
  <si>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</si>
  <si>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</si>
  <si>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</si>
  <si>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</si>
  <si>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</si>
  <si>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</si>
  <si>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</si>
  <si>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</si>
  <si>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</si>
  <si>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</si>
  <si>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</si>
  <si>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</si>
  <si>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</si>
  <si>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</si>
  <si>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</si>
  <si>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</si>
  <si>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</si>
  <si>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</si>
  <si>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</si>
  <si>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</si>
  <si>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</si>
  <si>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</si>
  <si>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</si>
  <si>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</si>
  <si>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</si>
  <si>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</si>
  <si>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</si>
  <si>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</si>
  <si>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</si>
  <si>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</si>
  <si>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</si>
  <si>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</si>
  <si>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</si>
  <si>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</si>
  <si>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</si>
  <si>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</si>
  <si>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</si>
  <si>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</si>
  <si>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</si>
  <si>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</si>
  <si>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</si>
  <si>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</si>
  <si>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</si>
  <si>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</si>
  <si>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</si>
  <si>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</si>
  <si>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</si>
  <si>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</si>
  <si>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</si>
  <si>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</si>
  <si>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</si>
  <si>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</si>
  <si>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</si>
  <si>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</si>
  <si>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</si>
  <si>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</si>
  <si>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</si>
  <si>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</si>
  <si>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</si>
  <si>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</si>
  <si>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</si>
  <si>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</si>
  <si>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</si>
  <si>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</si>
  <si>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</si>
  <si>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</si>
  <si>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</si>
  <si>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</si>
  <si>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</si>
  <si>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</si>
  <si>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</si>
  <si>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</si>
  <si>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</si>
  <si>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</si>
  <si>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奈良県斑鳩町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</si>
  <si>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</si>
  <si>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</si>
  <si>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</si>
  <si>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</si>
  <si>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</si>
  <si>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</si>
  <si>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</si>
  <si>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</si>
  <si>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</si>
  <si>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</si>
  <si>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</si>
  <si>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</si>
  <si>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</si>
  <si>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</si>
  <si>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</si>
  <si>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</si>
  <si>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</si>
  <si>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</si>
  <si>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</si>
  <si>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</si>
  <si>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</si>
  <si>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</si>
  <si>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</si>
  <si>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</si>
  <si>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</si>
  <si>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</si>
  <si>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</si>
  <si>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</si>
  <si>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</si>
  <si>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</si>
  <si>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</si>
  <si>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</si>
  <si>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</si>
  <si>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</si>
  <si>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介護保険事業（保険事業勘定）</t>
    <phoneticPr fontId="5"/>
  </si>
  <si>
    <t>介護保険事業（介護サービス事業勘定）</t>
    <phoneticPr fontId="5"/>
  </si>
  <si>
    <t>後期高齢者医療</t>
    <phoneticPr fontId="5"/>
  </si>
  <si>
    <t>水道事業</t>
    <phoneticPr fontId="5"/>
  </si>
  <si>
    <t>法適用企業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</si>
  <si>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</si>
  <si>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</si>
  <si>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</si>
  <si>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</si>
  <si>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</si>
  <si>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</si>
  <si>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</si>
  <si>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</si>
  <si>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</si>
  <si>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</si>
  <si>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</si>
  <si>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</si>
  <si>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</si>
  <si>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</si>
  <si>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</si>
  <si>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</si>
  <si>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</si>
  <si>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</si>
  <si>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</si>
  <si>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</si>
  <si>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</si>
  <si>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</si>
  <si>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</si>
  <si>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</si>
  <si>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</si>
  <si>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</si>
  <si>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</si>
  <si>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</si>
  <si>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</si>
  <si>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</si>
  <si>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</si>
  <si>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</si>
  <si>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</si>
  <si>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</si>
  <si>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</si>
  <si>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</si>
  <si>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</si>
  <si>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</si>
  <si>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</si>
  <si>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</si>
  <si>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</si>
  <si>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</si>
  <si>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</si>
  <si>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</si>
  <si>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</si>
  <si>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</si>
  <si>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</si>
  <si>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</si>
  <si>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</si>
  <si>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</si>
  <si>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</si>
  <si>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</si>
  <si>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</si>
  <si>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</si>
  <si>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</si>
  <si>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</si>
  <si>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</si>
  <si>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</si>
  <si>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</si>
  <si>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</si>
  <si>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</si>
  <si>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</si>
  <si>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</si>
  <si>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</si>
  <si>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</si>
  <si>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</si>
  <si>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</si>
  <si>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</si>
  <si>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</si>
  <si>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</si>
  <si>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</si>
  <si>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</si>
  <si>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</si>
  <si>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</si>
  <si>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</si>
  <si>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</si>
  <si>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</si>
  <si>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</si>
  <si>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</si>
  <si>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</si>
  <si>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</si>
  <si>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</si>
  <si>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</si>
  <si>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</si>
  <si>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</si>
  <si>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</si>
  <si>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</si>
  <si>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</si>
  <si>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</si>
  <si>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</si>
  <si>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</si>
  <si>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</si>
  <si>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</si>
  <si>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</si>
  <si>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</si>
  <si>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</si>
  <si>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</si>
  <si>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</si>
  <si>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</si>
  <si>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</si>
  <si>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</si>
  <si>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</si>
  <si>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</si>
  <si>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</si>
  <si>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</si>
  <si>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</si>
  <si>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</si>
  <si>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</si>
  <si>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</si>
  <si>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</si>
  <si>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</si>
  <si>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</si>
  <si>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</si>
  <si>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</si>
  <si>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</si>
  <si>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</si>
  <si>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</si>
  <si>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</si>
  <si>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</si>
  <si>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</si>
  <si>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</si>
  <si>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</si>
  <si>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</si>
  <si>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</si>
  <si>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</si>
  <si>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</si>
  <si>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</si>
  <si>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</si>
  <si>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</si>
  <si>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</si>
  <si>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</si>
  <si>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</si>
  <si>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</si>
  <si>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</si>
  <si>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</si>
  <si>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</si>
  <si>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</si>
  <si>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</si>
  <si>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</si>
  <si>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</si>
  <si>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</si>
  <si>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</si>
  <si>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</si>
  <si>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</si>
  <si>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</si>
  <si>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</si>
  <si>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</si>
  <si>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</si>
  <si>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</si>
  <si>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</si>
  <si>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</si>
  <si>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</si>
  <si>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</si>
  <si>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</si>
  <si>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</si>
  <si>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1.00</t>
  </si>
  <si>
    <t>国民健康保険事業</t>
  </si>
  <si>
    <t>▲ 4.01</t>
  </si>
  <si>
    <t>▲ 3.13</t>
  </si>
  <si>
    <t>▲ 2.08</t>
  </si>
  <si>
    <t>▲ 0.98</t>
  </si>
  <si>
    <t>▲ 0.77</t>
  </si>
  <si>
    <t>一般会計</t>
  </si>
  <si>
    <t>水道事業</t>
  </si>
  <si>
    <t>下水道事業</t>
  </si>
  <si>
    <t>介護保険事業（保険事業勘定）</t>
  </si>
  <si>
    <t>介護保険事業（介護サービス事業勘定）</t>
  </si>
  <si>
    <t>後期高齢者医療</t>
  </si>
  <si>
    <t>その他会計（赤字）</t>
  </si>
  <si>
    <t>その他会計（黒字）</t>
  </si>
  <si>
    <t>（百万円）</t>
    <phoneticPr fontId="5"/>
  </si>
  <si>
    <t>H30</t>
    <phoneticPr fontId="5"/>
  </si>
  <si>
    <t>R01</t>
    <phoneticPr fontId="5"/>
  </si>
  <si>
    <t>R02</t>
    <phoneticPr fontId="5"/>
  </si>
  <si>
    <t>R03</t>
    <phoneticPr fontId="5"/>
  </si>
  <si>
    <t>R04</t>
    <phoneticPr fontId="5"/>
  </si>
  <si>
    <t>福祉基金</t>
    <rPh sb="0" eb="4">
      <t>フクシキキン</t>
    </rPh>
    <phoneticPr fontId="5"/>
  </si>
  <si>
    <t>文化振興基金</t>
    <rPh sb="0" eb="2">
      <t>ブンカ</t>
    </rPh>
    <rPh sb="2" eb="4">
      <t>シンコウ</t>
    </rPh>
    <rPh sb="4" eb="6">
      <t>キキン</t>
    </rPh>
    <phoneticPr fontId="2"/>
  </si>
  <si>
    <t>斑鳩の里歴史文化遺産保存・活用基金</t>
    <rPh sb="0" eb="2">
      <t>イカルガ</t>
    </rPh>
    <rPh sb="3" eb="4">
      <t>サト</t>
    </rPh>
    <rPh sb="4" eb="6">
      <t>レキシ</t>
    </rPh>
    <rPh sb="6" eb="8">
      <t>ブンカ</t>
    </rPh>
    <rPh sb="8" eb="10">
      <t>イサン</t>
    </rPh>
    <rPh sb="10" eb="12">
      <t>ホゾン</t>
    </rPh>
    <rPh sb="13" eb="17">
      <t>カツヨウキキン</t>
    </rPh>
    <phoneticPr fontId="2"/>
  </si>
  <si>
    <t>スポーツ振興基金</t>
    <rPh sb="4" eb="8">
      <t>シンコウキキン</t>
    </rPh>
    <phoneticPr fontId="2"/>
  </si>
  <si>
    <t>森林環境保全基金</t>
    <rPh sb="0" eb="8">
      <t>シンリンカンキョウホゼンキキン</t>
    </rPh>
    <phoneticPr fontId="2"/>
  </si>
  <si>
    <t>老人福祉施設三室園組合</t>
    <rPh sb="0" eb="2">
      <t>ロウジン</t>
    </rPh>
    <rPh sb="2" eb="4">
      <t>フクシ</t>
    </rPh>
    <rPh sb="4" eb="6">
      <t>シセツ</t>
    </rPh>
    <rPh sb="6" eb="8">
      <t>ミムロ</t>
    </rPh>
    <rPh sb="8" eb="9">
      <t>エン</t>
    </rPh>
    <rPh sb="9" eb="11">
      <t>クミアイ</t>
    </rPh>
    <phoneticPr fontId="11"/>
  </si>
  <si>
    <t>奈良県市町村総合事務組合</t>
    <rPh sb="0" eb="3">
      <t>ナラケン</t>
    </rPh>
    <rPh sb="3" eb="6">
      <t>シチョウソン</t>
    </rPh>
    <rPh sb="6" eb="8">
      <t>ソウゴウ</t>
    </rPh>
    <rPh sb="8" eb="10">
      <t>ジム</t>
    </rPh>
    <rPh sb="10" eb="12">
      <t>クミアイ</t>
    </rPh>
    <phoneticPr fontId="11"/>
  </si>
  <si>
    <t>奈良広域水質検査センター組合</t>
    <rPh sb="0" eb="2">
      <t>ナラ</t>
    </rPh>
    <rPh sb="2" eb="4">
      <t>コウイキ</t>
    </rPh>
    <rPh sb="4" eb="6">
      <t>スイシツ</t>
    </rPh>
    <rPh sb="6" eb="8">
      <t>ケンサ</t>
    </rPh>
    <rPh sb="12" eb="14">
      <t>クミアイ</t>
    </rPh>
    <phoneticPr fontId="11"/>
  </si>
  <si>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</si>
  <si>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</si>
  <si>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</si>
  <si>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斑鳩町文化振興財団</t>
    <rPh sb="0" eb="3">
      <t>イカルガチョウ</t>
    </rPh>
    <rPh sb="3" eb="5">
      <t>ブンカ</t>
    </rPh>
    <rPh sb="5" eb="7">
      <t>シンコウ</t>
    </rPh>
    <rPh sb="7" eb="9">
      <t>ザイダン</t>
    </rPh>
    <phoneticPr fontId="11"/>
  </si>
  <si>
    <t>斑鳩町観光協会</t>
    <rPh sb="0" eb="3">
      <t>イカルガチョウ</t>
    </rPh>
    <rPh sb="3" eb="5">
      <t>カンコウ</t>
    </rPh>
    <rPh sb="5" eb="7">
      <t>キョウカイ</t>
    </rPh>
    <phoneticPr fontId="11"/>
  </si>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</sst>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F9A4-4F0B-AB54-680597F8FA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21626</c:v>
                </c:pt>
                <c:pt idx="1">
                  <c:v>25264</c:v>
                </c:pt>
                <c:pt idx="2">
                  <c:v>12640</c:v>
                </c:pt>
                <c:pt idx="3">
                  <c:v>12230</c:v>
                </c:pt>
                <c:pt idx="4">
                  <c:v>28689</c:v>
                </c:pt>
              </c:numCache>
            </c:numRef>
          </c:val>
          <c:smooth val="0"/>
          <c:extLst>
            <c:ext xmlns:c16="http://schemas.microsoft.com/office/drawing/2014/chart" uri="{C3380CC4-5D6E-409C-BE32-E72D297353CC}">
              <c16:uniqueId val="{00000001-F9A4-4F0B-AB54-680597F8FA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c:v>
                </c:pt>
                <c:pt idx="1">
                  <c:v>6.57</c:v>
                </c:pt>
                <c:pt idx="2">
                  <c:v>8.19</c:v>
                </c:pt>
                <c:pt idx="3">
                  <c:v>11.74</c:v>
                </c:pt>
                <c:pt idx="4">
                  <c:v>10.94</c:v>
                </c:pt>
              </c:numCache>
            </c:numRef>
          </c:val>
          <c:extLst>
            <c:ext xmlns:c16="http://schemas.microsoft.com/office/drawing/2014/chart" uri="{C3380CC4-5D6E-409C-BE32-E72D297353CC}">
              <c16:uniqueId val="{00000000-FA0B-43A6-8676-E5D2AF6369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29.9</c:v>
                </c:pt>
                <c:pt idx="1">
                  <c:v>29.72</c:v>
                </c:pt>
                <c:pt idx="2">
                  <c:v>28.13</c:v>
                </c:pt>
                <c:pt idx="3">
                  <c:v>30.64</c:v>
                </c:pt>
                <c:pt idx="4">
                  <c:v>31.26</c:v>
                </c:pt>
              </c:numCache>
            </c:numRef>
          </c:val>
          <c:extLst>
            <c:ext xmlns:c16="http://schemas.microsoft.com/office/drawing/2014/chart" uri="{C3380CC4-5D6E-409C-BE32-E72D297353CC}">
              <c16:uniqueId val="{00000001-FA0B-43A6-8676-E5D2AF6369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0.08</c:v>
                </c:pt>
                <c:pt idx="1">
                  <c:v>1.44</c:v>
                </c:pt>
                <c:pt idx="2">
                  <c:v>1.44</c:v>
                </c:pt>
                <c:pt idx="3">
                  <c:v>8.6</c:v>
                </c:pt>
                <c:pt idx="4">
                  <c:v>-1</c:v>
                </c:pt>
              </c:numCache>
            </c:numRef>
          </c:val>
          <c:smooth val="0"/>
          <c:extLst>
            <c:ext xmlns:c16="http://schemas.microsoft.com/office/drawing/2014/chart" uri="{C3380CC4-5D6E-409C-BE32-E72D297353CC}">
              <c16:uniqueId val="{00000002-FA0B-43A6-8676-E5D2AF6369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E1-4D3E-B29F-48AF5B7E2F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E1-4D3E-B29F-48AF5B7E2F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E1-4D3E-B29F-48AF5B7E2FE6}"/>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0.03</c:v>
                </c:pt>
                <c:pt idx="4">
                  <c:v>#N/A</c:v>
                </c:pt>
                <c:pt idx="5">
                  <c:v>0.08</c:v>
                </c:pt>
                <c:pt idx="6">
                  <c:v>#N/A</c:v>
                </c:pt>
                <c:pt idx="7">
                  <c:v>0.18</c:v>
                </c:pt>
                <c:pt idx="8">
                  <c:v>#N/A</c:v>
                </c:pt>
                <c:pt idx="9">
                  <c:v>0</c:v>
                </c:pt>
              </c:numCache>
            </c:numRef>
          </c:val>
          <c:extLst>
            <c:ext xmlns:c16="http://schemas.microsoft.com/office/drawing/2014/chart" uri="{C3380CC4-5D6E-409C-BE32-E72D297353CC}">
              <c16:uniqueId val="{00000003-03E1-4D3E-B29F-48AF5B7E2FE6}"/>
            </c:ext>
          </c:extLst>
        </c:ser>
        <c:ser>
          <c:idx val="4"/>
          <c:order val="4"/>
          <c:tx>
            <c:strRef>
              <c:f>データシート!$A$31</c:f>
              <c:strCache>
                <c:ptCount val="1"/>
                <c:pt idx="0">
                  <c:v>介護保険事業（介護サービス事業勘定）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4-03E1-4D3E-B29F-48AF5B7E2FE6}"/>
            </c:ext>
          </c:extLst>
        </c:ser>
        <c:ser>
          <c:idx val="5"/>
          <c:order val="5"/>
          <c:tx>
            <c:strRef>
              <c:f>データシート!$A$32</c:f>
              <c:strCache>
                <c:ptCount val="1"/>
                <c:pt idx="0">
                  <c:v>介護保険事業（保険事業勘定）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1.54</c:v>
                </c:pt>
                <c:pt idx="2">
                  <c:v>#N/A</c:v>
                </c:pt>
                <c:pt idx="3">
                  <c:v>1.33</c:v>
                </c:pt>
                <c:pt idx="4">
                  <c:v>#N/A</c:v>
                </c:pt>
                <c:pt idx="5">
                  <c:v>1.34</c:v>
                </c:pt>
                <c:pt idx="6">
                  <c:v>#N/A</c:v>
                </c:pt>
                <c:pt idx="7">
                  <c:v>0.91</c:v>
                </c:pt>
                <c:pt idx="8">
                  <c:v>#N/A</c:v>
                </c:pt>
                <c:pt idx="9">
                  <c:v>1.58</c:v>
                </c:pt>
              </c:numCache>
            </c:numRef>
          </c:val>
          <c:extLst>
            <c:ext xmlns:c16="http://schemas.microsoft.com/office/drawing/2014/chart" uri="{C3380CC4-5D6E-409C-BE32-E72D297353CC}">
              <c16:uniqueId val="{00000005-03E1-4D3E-B29F-48AF5B7E2FE6}"/>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0.34</c:v>
                </c:pt>
                <c:pt idx="2">
                  <c:v>#N/A</c:v>
                </c:pt>
                <c:pt idx="3">
                  <c:v>0.7</c:v>
                </c:pt>
                <c:pt idx="4">
                  <c:v>#N/A</c:v>
                </c:pt>
                <c:pt idx="5">
                  <c:v>1.1100000000000001</c:v>
                </c:pt>
                <c:pt idx="6">
                  <c:v>#N/A</c:v>
                </c:pt>
                <c:pt idx="7">
                  <c:v>1.28</c:v>
                </c:pt>
                <c:pt idx="8">
                  <c:v>#N/A</c:v>
                </c:pt>
                <c:pt idx="9">
                  <c:v>1.71</c:v>
                </c:pt>
              </c:numCache>
            </c:numRef>
          </c:val>
          <c:extLst>
            <c:ext xmlns:c16="http://schemas.microsoft.com/office/drawing/2014/chart" uri="{C3380CC4-5D6E-409C-BE32-E72D297353CC}">
              <c16:uniqueId val="{00000006-03E1-4D3E-B29F-48AF5B7E2FE6}"/>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6.5</c:v>
                </c:pt>
                <c:pt idx="2">
                  <c:v>#N/A</c:v>
                </c:pt>
                <c:pt idx="3">
                  <c:v>7.69</c:v>
                </c:pt>
                <c:pt idx="4">
                  <c:v>#N/A</c:v>
                </c:pt>
                <c:pt idx="5">
                  <c:v>7.88</c:v>
                </c:pt>
                <c:pt idx="6">
                  <c:v>#N/A</c:v>
                </c:pt>
                <c:pt idx="7">
                  <c:v>7.97</c:v>
                </c:pt>
                <c:pt idx="8">
                  <c:v>#N/A</c:v>
                </c:pt>
                <c:pt idx="9">
                  <c:v>7.33</c:v>
                </c:pt>
              </c:numCache>
            </c:numRef>
          </c:val>
          <c:extLst>
            <c:ext xmlns:c16="http://schemas.microsoft.com/office/drawing/2014/chart" uri="{C3380CC4-5D6E-409C-BE32-E72D297353CC}">
              <c16:uniqueId val="{00000007-03E1-4D3E-B29F-48AF5B7E2F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5.19</c:v>
                </c:pt>
                <c:pt idx="2">
                  <c:v>#N/A</c:v>
                </c:pt>
                <c:pt idx="3">
                  <c:v>6.57</c:v>
                </c:pt>
                <c:pt idx="4">
                  <c:v>#N/A</c:v>
                </c:pt>
                <c:pt idx="5">
                  <c:v>8.18</c:v>
                </c:pt>
                <c:pt idx="6">
                  <c:v>#N/A</c:v>
                </c:pt>
                <c:pt idx="7">
                  <c:v>11.74</c:v>
                </c:pt>
                <c:pt idx="8">
                  <c:v>#N/A</c:v>
                </c:pt>
                <c:pt idx="9">
                  <c:v>10.93</c:v>
                </c:pt>
              </c:numCache>
            </c:numRef>
          </c:val>
          <c:extLst>
            <c:ext xmlns:c16="http://schemas.microsoft.com/office/drawing/2014/chart" uri="{C3380CC4-5D6E-409C-BE32-E72D297353CC}">
              <c16:uniqueId val="{00000008-03E1-4D3E-B29F-48AF5B7E2FE6}"/>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4.01</c:v>
                </c:pt>
                <c:pt idx="1">
                  <c:v>#N/A</c:v>
                </c:pt>
                <c:pt idx="2">
                  <c:v>3.13</c:v>
                </c:pt>
                <c:pt idx="3">
                  <c:v>#N/A</c:v>
                </c:pt>
                <c:pt idx="4">
                  <c:v>2.08</c:v>
                </c:pt>
                <c:pt idx="5">
                  <c:v>#N/A</c:v>
                </c:pt>
                <c:pt idx="6">
                  <c:v>0.98</c:v>
                </c:pt>
                <c:pt idx="7">
                  <c:v>#N/A</c:v>
                </c:pt>
                <c:pt idx="8">
                  <c:v>0.77</c:v>
                </c:pt>
                <c:pt idx="9">
                  <c:v>#N/A</c:v>
                </c:pt>
              </c:numCache>
            </c:numRef>
          </c:val>
          <c:extLst>
            <c:ext xmlns:c16="http://schemas.microsoft.com/office/drawing/2014/chart" uri="{C3380CC4-5D6E-409C-BE32-E72D297353CC}">
              <c16:uniqueId val="{00000009-03E1-4D3E-B29F-48AF5B7E2F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963</c:v>
                </c:pt>
                <c:pt idx="5">
                  <c:v>962</c:v>
                </c:pt>
                <c:pt idx="8">
                  <c:v>955</c:v>
                </c:pt>
                <c:pt idx="11">
                  <c:v>956</c:v>
                </c:pt>
                <c:pt idx="14">
                  <c:v>942</c:v>
                </c:pt>
              </c:numCache>
            </c:numRef>
          </c:val>
          <c:extLst>
            <c:ext xmlns:c16="http://schemas.microsoft.com/office/drawing/2014/chart" uri="{C3380CC4-5D6E-409C-BE32-E72D297353CC}">
              <c16:uniqueId val="{00000000-1B8E-49FD-807E-BD077E1C38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8E-49FD-807E-BD077E1C38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B8E-49FD-807E-BD077E1C38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14</c:v>
                </c:pt>
                <c:pt idx="6">
                  <c:v>16</c:v>
                </c:pt>
                <c:pt idx="9">
                  <c:v>21</c:v>
                </c:pt>
                <c:pt idx="12">
                  <c:v>21</c:v>
                </c:pt>
              </c:numCache>
            </c:numRef>
          </c:val>
          <c:extLst>
            <c:ext xmlns:c16="http://schemas.microsoft.com/office/drawing/2014/chart" uri="{C3380CC4-5D6E-409C-BE32-E72D297353CC}">
              <c16:uniqueId val="{00000003-1B8E-49FD-807E-BD077E1C38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450</c:v>
                </c:pt>
                <c:pt idx="3">
                  <c:v>460</c:v>
                </c:pt>
                <c:pt idx="6">
                  <c:v>475</c:v>
                </c:pt>
                <c:pt idx="9">
                  <c:v>489</c:v>
                </c:pt>
                <c:pt idx="12">
                  <c:v>481</c:v>
                </c:pt>
              </c:numCache>
            </c:numRef>
          </c:val>
          <c:extLst>
            <c:ext xmlns:c16="http://schemas.microsoft.com/office/drawing/2014/chart" uri="{C3380CC4-5D6E-409C-BE32-E72D297353CC}">
              <c16:uniqueId val="{00000004-1B8E-49FD-807E-BD077E1C38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8E-49FD-807E-BD077E1C38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8E-49FD-807E-BD077E1C38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854</c:v>
                </c:pt>
                <c:pt idx="3">
                  <c:v>840</c:v>
                </c:pt>
                <c:pt idx="6">
                  <c:v>877</c:v>
                </c:pt>
                <c:pt idx="9">
                  <c:v>917</c:v>
                </c:pt>
                <c:pt idx="12">
                  <c:v>914</c:v>
                </c:pt>
              </c:numCache>
            </c:numRef>
          </c:val>
          <c:extLst>
            <c:ext xmlns:c16="http://schemas.microsoft.com/office/drawing/2014/chart" uri="{C3380CC4-5D6E-409C-BE32-E72D297353CC}">
              <c16:uniqueId val="{00000007-1B8E-49FD-807E-BD077E1C38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356</c:v>
                </c:pt>
                <c:pt idx="2">
                  <c:v>#N/A</c:v>
                </c:pt>
                <c:pt idx="3">
                  <c:v>#N/A</c:v>
                </c:pt>
                <c:pt idx="4">
                  <c:v>352</c:v>
                </c:pt>
                <c:pt idx="5">
                  <c:v>#N/A</c:v>
                </c:pt>
                <c:pt idx="6">
                  <c:v>#N/A</c:v>
                </c:pt>
                <c:pt idx="7">
                  <c:v>413</c:v>
                </c:pt>
                <c:pt idx="8">
                  <c:v>#N/A</c:v>
                </c:pt>
                <c:pt idx="9">
                  <c:v>#N/A</c:v>
                </c:pt>
                <c:pt idx="10">
                  <c:v>471</c:v>
                </c:pt>
                <c:pt idx="11">
                  <c:v>#N/A</c:v>
                </c:pt>
                <c:pt idx="12">
                  <c:v>#N/A</c:v>
                </c:pt>
                <c:pt idx="13">
                  <c:v>474</c:v>
                </c:pt>
                <c:pt idx="14">
                  <c:v>#N/A</c:v>
                </c:pt>
              </c:numCache>
            </c:numRef>
          </c:val>
          <c:smooth val="0"/>
          <c:extLst>
            <c:ext xmlns:c16="http://schemas.microsoft.com/office/drawing/2014/chart" uri="{C3380CC4-5D6E-409C-BE32-E72D297353CC}">
              <c16:uniqueId val="{00000008-1B8E-49FD-807E-BD077E1C38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9489</c:v>
                </c:pt>
                <c:pt idx="5">
                  <c:v>9227</c:v>
                </c:pt>
                <c:pt idx="8">
                  <c:v>8947</c:v>
                </c:pt>
                <c:pt idx="11">
                  <c:v>8643</c:v>
                </c:pt>
                <c:pt idx="14">
                  <c:v>8315</c:v>
                </c:pt>
              </c:numCache>
            </c:numRef>
          </c:val>
          <c:extLst>
            <c:ext xmlns:c16="http://schemas.microsoft.com/office/drawing/2014/chart" uri="{C3380CC4-5D6E-409C-BE32-E72D297353CC}">
              <c16:uniqueId val="{00000000-AAFC-470D-B568-FA007C5278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3021</c:v>
                </c:pt>
                <c:pt idx="5">
                  <c:v>2877</c:v>
                </c:pt>
                <c:pt idx="8">
                  <c:v>2740</c:v>
                </c:pt>
                <c:pt idx="11">
                  <c:v>2574</c:v>
                </c:pt>
                <c:pt idx="14">
                  <c:v>2460</c:v>
                </c:pt>
              </c:numCache>
            </c:numRef>
          </c:val>
          <c:extLst>
            <c:ext xmlns:c16="http://schemas.microsoft.com/office/drawing/2014/chart" uri="{C3380CC4-5D6E-409C-BE32-E72D297353CC}">
              <c16:uniqueId val="{00000001-AAFC-470D-B568-FA007C5278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3151</c:v>
                </c:pt>
                <c:pt idx="5">
                  <c:v>3193</c:v>
                </c:pt>
                <c:pt idx="8">
                  <c:v>3201</c:v>
                </c:pt>
                <c:pt idx="11">
                  <c:v>3559</c:v>
                </c:pt>
                <c:pt idx="14">
                  <c:v>3809</c:v>
                </c:pt>
              </c:numCache>
            </c:numRef>
          </c:val>
          <c:extLst>
            <c:ext xmlns:c16="http://schemas.microsoft.com/office/drawing/2014/chart" uri="{C3380CC4-5D6E-409C-BE32-E72D297353CC}">
              <c16:uniqueId val="{00000002-AAFC-470D-B568-FA007C5278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FC-470D-B568-FA007C5278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FC-470D-B568-FA007C5278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FC-470D-B568-FA007C5278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1475</c:v>
                </c:pt>
                <c:pt idx="3">
                  <c:v>1399</c:v>
                </c:pt>
                <c:pt idx="6">
                  <c:v>1337</c:v>
                </c:pt>
                <c:pt idx="9">
                  <c:v>1257</c:v>
                </c:pt>
                <c:pt idx="12">
                  <c:v>1185</c:v>
                </c:pt>
              </c:numCache>
            </c:numRef>
          </c:val>
          <c:extLst>
            <c:ext xmlns:c16="http://schemas.microsoft.com/office/drawing/2014/chart" uri="{C3380CC4-5D6E-409C-BE32-E72D297353CC}">
              <c16:uniqueId val="{00000006-AAFC-470D-B568-FA007C5278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193</c:v>
                </c:pt>
                <c:pt idx="3">
                  <c:v>176</c:v>
                </c:pt>
                <c:pt idx="6">
                  <c:v>158</c:v>
                </c:pt>
                <c:pt idx="9">
                  <c:v>182</c:v>
                </c:pt>
                <c:pt idx="12">
                  <c:v>182</c:v>
                </c:pt>
              </c:numCache>
            </c:numRef>
          </c:val>
          <c:extLst>
            <c:ext xmlns:c16="http://schemas.microsoft.com/office/drawing/2014/chart" uri="{C3380CC4-5D6E-409C-BE32-E72D297353CC}">
              <c16:uniqueId val="{00000007-AAFC-470D-B568-FA007C5278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7169</c:v>
                </c:pt>
                <c:pt idx="3">
                  <c:v>7397</c:v>
                </c:pt>
                <c:pt idx="6">
                  <c:v>7138</c:v>
                </c:pt>
                <c:pt idx="9">
                  <c:v>6984</c:v>
                </c:pt>
                <c:pt idx="12">
                  <c:v>6898</c:v>
                </c:pt>
              </c:numCache>
            </c:numRef>
          </c:val>
          <c:extLst>
            <c:ext xmlns:c16="http://schemas.microsoft.com/office/drawing/2014/chart" uri="{C3380CC4-5D6E-409C-BE32-E72D297353CC}">
              <c16:uniqueId val="{00000008-AAFC-470D-B568-FA007C5278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FC-470D-B568-FA007C5278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8890</c:v>
                </c:pt>
                <c:pt idx="3">
                  <c:v>8737</c:v>
                </c:pt>
                <c:pt idx="6">
                  <c:v>8311</c:v>
                </c:pt>
                <c:pt idx="9">
                  <c:v>7839</c:v>
                </c:pt>
                <c:pt idx="12">
                  <c:v>7409</c:v>
                </c:pt>
              </c:numCache>
            </c:numRef>
          </c:val>
          <c:extLst>
            <c:ext xmlns:c16="http://schemas.microsoft.com/office/drawing/2014/chart" uri="{C3380CC4-5D6E-409C-BE32-E72D297353CC}">
              <c16:uniqueId val="{0000000A-AAFC-470D-B568-FA007C5278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2065</c:v>
                </c:pt>
                <c:pt idx="2">
                  <c:v>#N/A</c:v>
                </c:pt>
                <c:pt idx="3">
                  <c:v>#N/A</c:v>
                </c:pt>
                <c:pt idx="4">
                  <c:v>2412</c:v>
                </c:pt>
                <c:pt idx="5">
                  <c:v>#N/A</c:v>
                </c:pt>
                <c:pt idx="6">
                  <c:v>#N/A</c:v>
                </c:pt>
                <c:pt idx="7">
                  <c:v>2056</c:v>
                </c:pt>
                <c:pt idx="8">
                  <c:v>#N/A</c:v>
                </c:pt>
                <c:pt idx="9">
                  <c:v>#N/A</c:v>
                </c:pt>
                <c:pt idx="10">
                  <c:v>1486</c:v>
                </c:pt>
                <c:pt idx="11">
                  <c:v>#N/A</c:v>
                </c:pt>
                <c:pt idx="12">
                  <c:v>#N/A</c:v>
                </c:pt>
                <c:pt idx="13">
                  <c:v>1090</c:v>
                </c:pt>
                <c:pt idx="14">
                  <c:v>#N/A</c:v>
                </c:pt>
              </c:numCache>
            </c:numRef>
          </c:val>
          <c:smooth val="0"/>
          <c:extLst>
            <c:ext xmlns:c16="http://schemas.microsoft.com/office/drawing/2014/chart" uri="{C3380CC4-5D6E-409C-BE32-E72D297353CC}">
              <c16:uniqueId val="{0000000B-AAFC-470D-B568-FA007C5278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1773</c:v>
                </c:pt>
                <c:pt idx="1">
                  <c:v>2076</c:v>
                </c:pt>
                <c:pt idx="2">
                  <c:v>2078</c:v>
                </c:pt>
              </c:numCache>
            </c:numRef>
          </c:val>
          <c:extLst>
            <c:ext xmlns:c16="http://schemas.microsoft.com/office/drawing/2014/chart" uri="{C3380CC4-5D6E-409C-BE32-E72D297353CC}">
              <c16:uniqueId val="{00000000-9669-4B3F-8609-FD01B3D469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260</c:v>
                </c:pt>
                <c:pt idx="1">
                  <c:v>265</c:v>
                </c:pt>
                <c:pt idx="2">
                  <c:v>483</c:v>
                </c:pt>
              </c:numCache>
            </c:numRef>
          </c:val>
          <c:extLst>
            <c:ext xmlns:c16="http://schemas.microsoft.com/office/drawing/2014/chart" uri="{C3380CC4-5D6E-409C-BE32-E72D297353CC}">
              <c16:uniqueId val="{00000001-9669-4B3F-8609-FD01B3D469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499</c:v>
                </c:pt>
                <c:pt idx="1">
                  <c:v>509</c:v>
                </c:pt>
                <c:pt idx="2">
                  <c:v>521</c:v>
                </c:pt>
              </c:numCache>
            </c:numRef>
          </c:val>
          <c:extLst>
            <c:ext xmlns:c16="http://schemas.microsoft.com/office/drawing/2014/chart" uri="{C3380CC4-5D6E-409C-BE32-E72D297353CC}">
              <c16:uniqueId val="{00000002-9669-4B3F-8609-FD01B3D469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実質公債費比率における分子値については、令和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年度では、前年度と比較して</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百万円増加した。</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主な要因としては、</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平成１９年度地域総合整備事業債などの算入が終了したことが</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あげられる。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JR</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法隆寺駅周辺整備や</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地域交流館建設事業、体育館空調設備整備事業</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が計画されており</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、実質公債費比率の悪化が見込まれるが、普通会計のみならず、公営企業などの町債の新規発行の抑制に努めるとともに、償還スケジュールの調整について検討をすすめる。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について、臨時財政対策債等の償還が進んだことによる一般会計の起債残高の減や、下水道事業会計における企業債残高が減となったことで起債残高に対する一般会計の負担総額が減となったことから、減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また、充当可能財源等については、決算剰余金を活用し積立を行ったことにより、充当可能基金が増となったものの、基準財政需要額算入見込額において町債残高や理論参入率が減となったため減となった。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以上から、将来負担比率における分子に関しては減となった。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今後も後世への負担を少しでも軽減するよう、各事業の見直し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行い、財政の健全化に努める。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奈良県斑鳩町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基金全体について、前年度と比較して</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２３３</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百万円増加している。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内訳としては、財政調整基金が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百万円の増加</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減債基金が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２億１８</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百万円の増加、その他特定目的基金が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百万円の増加となっている。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財政調整基金については、財源が不足した場合や、大型事業など多額な経費を必要とするなど、</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町の発展的事業の推進や安定した住民サービスの確保などに不可欠な事業については、基金の取崩しを検討する。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減債基金については、普通交付税措置が無い期間に生じる償還による負担を軽減するため、</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令和５年度から取崩す</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その他特定目的基金については、ふるさと納税による</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寄附</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を財源として積立を行っており、引き続き積立を実施する。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福祉基金については、高齢者福祉及び障害者福祉等福祉活動の促進を図り、快適な生活環境の形成を目指す。</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文化振興基金については、文化の振興に関する事業を促進し、もって町民の文化の振興を図る。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斑鳩の里歴史文化遺産保存・活用基金については、歴史文化資産を守り、次の世代に引き継ぐとともに、その調査、保存及び活用を図る。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スポーツ振興基金については、スポーツの振興に関する事業を促進し、もって町民の生涯におけるスポーツの振興を図る。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その他特定目的基金について、前年度と比較して</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百万円増加しており、福祉基金と斑鳩の里歴史文化遺産保存・活用基金におけるふるさと納税による寄附を財源とする積み立てを行っている。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現在行っている福祉基金と斑鳩の里歴史文化遺産保存・活用基金におけるふるさと納税による寄附を財源</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する積立については、引き続き実施する。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文化振興基金とスポーツ振興基金については、今の水準を維持する。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財政調整基金の現金や証券に係る利子分の積立を行ったことから</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景気変動などに伴い財源が不足した場合や、大型事業など多額な経費を必要とするなど、町の発展的事業の推進や安定した住民サービスの確保などに不可欠な事業については、基金の取崩しを検討する。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前年度決算剰余金の一部を活用し、大型事業の償還対策として積立を行ったことから、前年度と比較して２億１８百万円の増となっている。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JR</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隆寺駅橋上駅舎整備及び総合保健福祉会館の整備に多額の町債を借入している。交付税措置期間の１５年と実償還期間の２０年の間に普通交付税措置が無い期間が生じることとなり、償還１６年目以降の負担を軽減するために、令和４年度まで</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積立を行い、令和５年度から令和１０年度の間において取崩すものとする。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また、小中学校空調設備整備にかかる補助金を令和２年度に減債基金へ一括積み立てしており、当該事業にかかる借入の償還が終了する令和１１年度まで、毎年一定額を取崩すものとする。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また、令和３年度決算剰余金を活用した積立分については、令和５年度から令和１０年度の間において取崩すものとする。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28,160
27,943
14.27
11,410,343
10,655,409
727,252
6,648,050
7,409,061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おいては、基準財政収入額が個人町民税や固定資産税の増に伴い、増加したものの、単位費用や補正係数の見直し及び算定基礎数値の増加などに伴う基準財政需要額の増加が大きく、財政力指数は前年度と比較して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引き続き、事務事業の見直しによる歳出の抑制及び使用料・手数料の最適化や徴収強化に努め、財政の健全化を図る。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514850" y="6227375"/>
          <a:ext cx="0" cy="14307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45847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425950" y="765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4584700" y="597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425950" y="622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9" name="直線コネクタ 68"/>
        <xdr:cNvCxnSpPr/>
      </xdr:nvCxnSpPr>
      <xdr:spPr>
        <a:xfrm>
          <a:off x="3752850" y="7330581"/>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4584700" y="6944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464050" y="70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122061</xdr:rowOff>
    </xdr:to>
    <xdr:cxnSp macro="">
      <xdr:nvCxnSpPr>
        <xdr:cNvPr id="72" name="直線コネクタ 71"/>
        <xdr:cNvCxnSpPr/>
      </xdr:nvCxnSpPr>
      <xdr:spPr>
        <a:xfrm>
          <a:off x="2940050" y="7303770"/>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3702050" y="7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409950" y="684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127250" y="730377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2889250" y="705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597150" y="68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333500" y="73037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0955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784350" y="6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2827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971550" y="6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464050" y="7293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4584700" y="72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xdr:cNvSpPr/>
      </xdr:nvSpPr>
      <xdr:spPr>
        <a:xfrm>
          <a:off x="3702050" y="7279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xdr:cNvSpPr txBox="1"/>
      </xdr:nvSpPr>
      <xdr:spPr>
        <a:xfrm>
          <a:off x="3409950" y="736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288925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5971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095500" y="7252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7843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282700" y="7252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9715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令和４年度においては、臨時財政対策債発行可能額の大幅な減少に伴い、経常一般財源等が減少したことから、経常収支比率は昨年度と比較し、１．７ポイント上昇した。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類似団体と比較しても高い状況にあり、要因としては、衛生処理場での焼却廃止にともなう可燃ごみ処理業務の民間委託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にかかる物件費が高いことが挙げられる。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今後もこうした厳しい状況が続くものと見込まれることから、引き続き徹底した行財政改革への取り組みを推進し、効率的な行政運営に努める。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514850" y="10103104"/>
          <a:ext cx="0" cy="11991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4584700" y="1127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425950" y="113022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4584700" y="985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425950" y="10103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121412</xdr:rowOff>
    </xdr:to>
    <xdr:cxnSp macro="">
      <xdr:nvCxnSpPr>
        <xdr:cNvPr id="130" name="直線コネクタ 129"/>
        <xdr:cNvCxnSpPr/>
      </xdr:nvCxnSpPr>
      <xdr:spPr>
        <a:xfrm>
          <a:off x="3752850" y="10768330"/>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4584700" y="10560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464050" y="10711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46482</xdr:rowOff>
    </xdr:to>
    <xdr:cxnSp macro="">
      <xdr:nvCxnSpPr>
        <xdr:cNvPr id="133" name="直線コネクタ 132"/>
        <xdr:cNvCxnSpPr/>
      </xdr:nvCxnSpPr>
      <xdr:spPr>
        <a:xfrm flipV="1">
          <a:off x="2940050" y="10768330"/>
          <a:ext cx="812800" cy="1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3702050" y="105224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xdr:cNvSpPr txBox="1"/>
      </xdr:nvSpPr>
      <xdr:spPr>
        <a:xfrm>
          <a:off x="3409950" y="1029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65</xdr:row>
      <xdr:rowOff>51308</xdr:rowOff>
    </xdr:to>
    <xdr:cxnSp macro="">
      <xdr:nvCxnSpPr>
        <xdr:cNvPr id="136" name="直線コネクタ 135"/>
        <xdr:cNvCxnSpPr/>
      </xdr:nvCxnSpPr>
      <xdr:spPr>
        <a:xfrm flipV="1">
          <a:off x="2127250" y="10943082"/>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2889250" y="10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xdr:cNvSpPr txBox="1"/>
      </xdr:nvSpPr>
      <xdr:spPr>
        <a:xfrm>
          <a:off x="2597150" y="1054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65786</xdr:rowOff>
    </xdr:to>
    <xdr:cxnSp macro="">
      <xdr:nvCxnSpPr>
        <xdr:cNvPr id="139" name="直線コネクタ 138"/>
        <xdr:cNvCxnSpPr/>
      </xdr:nvCxnSpPr>
      <xdr:spPr>
        <a:xfrm flipV="1">
          <a:off x="1333500" y="10947908"/>
          <a:ext cx="79375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xdr:cNvSpPr txBox="1"/>
      </xdr:nvSpPr>
      <xdr:spPr>
        <a:xfrm>
          <a:off x="17843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282700" y="10794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xdr:cNvSpPr txBox="1"/>
      </xdr:nvSpPr>
      <xdr:spPr>
        <a:xfrm>
          <a:off x="971550" y="1056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49" name="楕円 148"/>
        <xdr:cNvSpPr/>
      </xdr:nvSpPr>
      <xdr:spPr>
        <a:xfrm>
          <a:off x="4464050" y="107995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42689</xdr:rowOff>
    </xdr:from>
    <xdr:ext cx="762000" cy="259045"/>
    <xdr:sp macro="" textlink="">
      <xdr:nvSpPr>
        <xdr:cNvPr id="150" name="財政構造の弾力性該当値テキスト"/>
        <xdr:cNvSpPr txBox="1"/>
      </xdr:nvSpPr>
      <xdr:spPr>
        <a:xfrm>
          <a:off x="4584700" y="107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1" name="楕円 150"/>
        <xdr:cNvSpPr/>
      </xdr:nvSpPr>
      <xdr:spPr>
        <a:xfrm>
          <a:off x="3702050" y="1072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2" name="テキスト ボックス 151"/>
        <xdr:cNvSpPr txBox="1"/>
      </xdr:nvSpPr>
      <xdr:spPr>
        <a:xfrm>
          <a:off x="3409950" y="1080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3" name="楕円 152"/>
        <xdr:cNvSpPr/>
      </xdr:nvSpPr>
      <xdr:spPr>
        <a:xfrm>
          <a:off x="2889250" y="10896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macro="" textlink="">
      <xdr:nvSpPr>
        <xdr:cNvPr id="154" name="テキスト ボックス 153"/>
        <xdr:cNvSpPr txBox="1"/>
      </xdr:nvSpPr>
      <xdr:spPr>
        <a:xfrm>
          <a:off x="2597150" y="1097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5" name="楕円 154"/>
        <xdr:cNvSpPr/>
      </xdr:nvSpPr>
      <xdr:spPr>
        <a:xfrm>
          <a:off x="2095500" y="10897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6" name="テキスト ボックス 155"/>
        <xdr:cNvSpPr txBox="1"/>
      </xdr:nvSpPr>
      <xdr:spPr>
        <a:xfrm>
          <a:off x="1784350" y="1098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7" name="楕円 156"/>
        <xdr:cNvSpPr/>
      </xdr:nvSpPr>
      <xdr:spPr>
        <a:xfrm>
          <a:off x="1282700" y="109115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8" name="テキスト ボックス 157"/>
        <xdr:cNvSpPr txBox="1"/>
      </xdr:nvSpPr>
      <xdr:spPr>
        <a:xfrm>
          <a:off x="971550" y="1099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人件費について、新型コロナウイルスワクチン接種費などが減となったものの、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、オンライン申請管理システム導入費や庁内ネットワーク再構築等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OA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関係費、病児保育事業費の増が大きく、</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、長期継続契約の活用による物件費の抑制や、事務の統廃合の推進などにより定員適正化を図っていく。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048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048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514850" y="13646822"/>
          <a:ext cx="0" cy="1341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4584700" y="14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425950" y="14988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4584700" y="1339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425950" y="136468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124585</xdr:rowOff>
    </xdr:from>
    <xdr:to>
      <xdr:col>23</xdr:col>
      <xdr:colOff>133350</xdr:colOff>
      <xdr:row>82</xdr:row>
      <xdr:rowOff>140300</xdr:rowOff>
    </xdr:to>
    <xdr:cxnSp macro="">
      <xdr:nvCxnSpPr>
        <xdr:cNvPr id="189" name="直線コネクタ 188"/>
        <xdr:cNvCxnSpPr/>
      </xdr:nvCxnSpPr>
      <xdr:spPr>
        <a:xfrm>
          <a:off x="3752850" y="13871065"/>
          <a:ext cx="762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4584700" y="1385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464050" y="13882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119312</xdr:rowOff>
    </xdr:from>
    <xdr:to>
      <xdr:col>19</xdr:col>
      <xdr:colOff>133350</xdr:colOff>
      <xdr:row>82</xdr:row>
      <xdr:rowOff>124585</xdr:rowOff>
    </xdr:to>
    <xdr:cxnSp macro="">
      <xdr:nvCxnSpPr>
        <xdr:cNvPr id="192" name="直線コネクタ 191"/>
        <xdr:cNvCxnSpPr/>
      </xdr:nvCxnSpPr>
      <xdr:spPr>
        <a:xfrm>
          <a:off x="2940050" y="13865792"/>
          <a:ext cx="8128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3702050" y="13849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xdr:cNvSpPr txBox="1"/>
      </xdr:nvSpPr>
      <xdr:spPr>
        <a:xfrm>
          <a:off x="3409950" y="1393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58601</xdr:rowOff>
    </xdr:from>
    <xdr:to>
      <xdr:col>15</xdr:col>
      <xdr:colOff>82550</xdr:colOff>
      <xdr:row>82</xdr:row>
      <xdr:rowOff>119312</xdr:rowOff>
    </xdr:to>
    <xdr:cxnSp macro="">
      <xdr:nvCxnSpPr>
        <xdr:cNvPr id="195" name="直線コネクタ 194"/>
        <xdr:cNvCxnSpPr/>
      </xdr:nvCxnSpPr>
      <xdr:spPr>
        <a:xfrm>
          <a:off x="2127250" y="13805081"/>
          <a:ext cx="812800" cy="6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2889250" y="138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xdr:cNvSpPr txBox="1"/>
      </xdr:nvSpPr>
      <xdr:spPr>
        <a:xfrm>
          <a:off x="2597150" y="1357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48726</xdr:rowOff>
    </xdr:from>
    <xdr:to>
      <xdr:col>11</xdr:col>
      <xdr:colOff>31750</xdr:colOff>
      <xdr:row>82</xdr:row>
      <xdr:rowOff>58601</xdr:rowOff>
    </xdr:to>
    <xdr:cxnSp macro="">
      <xdr:nvCxnSpPr>
        <xdr:cNvPr id="198" name="直線コネクタ 197"/>
        <xdr:cNvCxnSpPr/>
      </xdr:nvCxnSpPr>
      <xdr:spPr>
        <a:xfrm>
          <a:off x="1333500" y="13795206"/>
          <a:ext cx="79375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095500" y="137465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xdr:cNvSpPr txBox="1"/>
      </xdr:nvSpPr>
      <xdr:spPr>
        <a:xfrm>
          <a:off x="1784350" y="135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282700" y="13746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971550" y="1383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89500</xdr:rowOff>
    </xdr:from>
    <xdr:to>
      <xdr:col>23</xdr:col>
      <xdr:colOff>184150</xdr:colOff>
      <xdr:row>83</xdr:row>
      <xdr:rowOff>19650</xdr:rowOff>
    </xdr:to>
    <xdr:sp macro="" textlink="">
      <xdr:nvSpPr>
        <xdr:cNvPr id="208" name="楕円 207"/>
        <xdr:cNvSpPr/>
      </xdr:nvSpPr>
      <xdr:spPr>
        <a:xfrm>
          <a:off x="4464050" y="13835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106027</xdr:rowOff>
    </xdr:from>
    <xdr:ext cx="762000" cy="259045"/>
    <xdr:sp macro="" textlink="">
      <xdr:nvSpPr>
        <xdr:cNvPr id="209" name="人件費・物件費等の状況該当値テキスト"/>
        <xdr:cNvSpPr txBox="1"/>
      </xdr:nvSpPr>
      <xdr:spPr>
        <a:xfrm>
          <a:off x="4584700" y="136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73785</xdr:rowOff>
    </xdr:from>
    <xdr:to>
      <xdr:col>19</xdr:col>
      <xdr:colOff>184150</xdr:colOff>
      <xdr:row>83</xdr:row>
      <xdr:rowOff>3935</xdr:rowOff>
    </xdr:to>
    <xdr:sp macro="" textlink="">
      <xdr:nvSpPr>
        <xdr:cNvPr id="210" name="楕円 209"/>
        <xdr:cNvSpPr/>
      </xdr:nvSpPr>
      <xdr:spPr>
        <a:xfrm>
          <a:off x="3702050" y="13820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14112</xdr:rowOff>
    </xdr:from>
    <xdr:ext cx="736600" cy="259045"/>
    <xdr:sp macro="" textlink="">
      <xdr:nvSpPr>
        <xdr:cNvPr id="211" name="テキスト ボックス 210"/>
        <xdr:cNvSpPr txBox="1"/>
      </xdr:nvSpPr>
      <xdr:spPr>
        <a:xfrm>
          <a:off x="3409950" y="1359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68512</xdr:rowOff>
    </xdr:from>
    <xdr:to>
      <xdr:col>15</xdr:col>
      <xdr:colOff>133350</xdr:colOff>
      <xdr:row>82</xdr:row>
      <xdr:rowOff>170112</xdr:rowOff>
    </xdr:to>
    <xdr:sp macro="" textlink="">
      <xdr:nvSpPr>
        <xdr:cNvPr id="212" name="楕円 211"/>
        <xdr:cNvSpPr/>
      </xdr:nvSpPr>
      <xdr:spPr>
        <a:xfrm>
          <a:off x="2889250" y="138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154889</xdr:rowOff>
    </xdr:from>
    <xdr:ext cx="762000" cy="259045"/>
    <xdr:sp macro="" textlink="">
      <xdr:nvSpPr>
        <xdr:cNvPr id="213" name="テキスト ボックス 212"/>
        <xdr:cNvSpPr txBox="1"/>
      </xdr:nvSpPr>
      <xdr:spPr>
        <a:xfrm>
          <a:off x="2597150" y="1390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7801</xdr:rowOff>
    </xdr:from>
    <xdr:to>
      <xdr:col>11</xdr:col>
      <xdr:colOff>82550</xdr:colOff>
      <xdr:row>82</xdr:row>
      <xdr:rowOff>109401</xdr:rowOff>
    </xdr:to>
    <xdr:sp macro="" textlink="">
      <xdr:nvSpPr>
        <xdr:cNvPr id="214" name="楕円 213"/>
        <xdr:cNvSpPr/>
      </xdr:nvSpPr>
      <xdr:spPr>
        <a:xfrm>
          <a:off x="2095500" y="137542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94178</xdr:rowOff>
    </xdr:from>
    <xdr:ext cx="762000" cy="259045"/>
    <xdr:sp macro="" textlink="">
      <xdr:nvSpPr>
        <xdr:cNvPr id="215" name="テキスト ボックス 214"/>
        <xdr:cNvSpPr txBox="1"/>
      </xdr:nvSpPr>
      <xdr:spPr>
        <a:xfrm>
          <a:off x="1784350" y="1384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169376</xdr:rowOff>
    </xdr:from>
    <xdr:to>
      <xdr:col>7</xdr:col>
      <xdr:colOff>31750</xdr:colOff>
      <xdr:row>82</xdr:row>
      <xdr:rowOff>99526</xdr:rowOff>
    </xdr:to>
    <xdr:sp macro="" textlink="">
      <xdr:nvSpPr>
        <xdr:cNvPr id="216" name="楕円 215"/>
        <xdr:cNvSpPr/>
      </xdr:nvSpPr>
      <xdr:spPr>
        <a:xfrm>
          <a:off x="1282700" y="137482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109703</xdr:rowOff>
    </xdr:from>
    <xdr:ext cx="762000" cy="259045"/>
    <xdr:sp macro="" textlink="">
      <xdr:nvSpPr>
        <xdr:cNvPr id="217" name="テキスト ボックス 216"/>
        <xdr:cNvSpPr txBox="1"/>
      </xdr:nvSpPr>
      <xdr:spPr>
        <a:xfrm>
          <a:off x="971550" y="1352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平均月額より高い職員の退職が多かったことや、職員構成の変動に伴う階層変動が大きかったことから、前年度と比較して０．５ポイント減少した。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給与については、今後とも国準拠を基本に適正化に努める。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5474950" y="13507357"/>
          <a:ext cx="0" cy="1499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5563850" y="1325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5405100" y="13507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68036</xdr:rowOff>
    </xdr:to>
    <xdr:cxnSp macro="">
      <xdr:nvCxnSpPr>
        <xdr:cNvPr id="253" name="直線コネクタ 252"/>
        <xdr:cNvCxnSpPr/>
      </xdr:nvCxnSpPr>
      <xdr:spPr>
        <a:xfrm flipV="1">
          <a:off x="14712950" y="14570347"/>
          <a:ext cx="762000" cy="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5563850" y="14083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5427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119743</xdr:rowOff>
    </xdr:to>
    <xdr:cxnSp macro="">
      <xdr:nvCxnSpPr>
        <xdr:cNvPr id="256" name="直線コネクタ 255"/>
        <xdr:cNvCxnSpPr/>
      </xdr:nvCxnSpPr>
      <xdr:spPr>
        <a:xfrm flipV="1">
          <a:off x="13903960" y="14652716"/>
          <a:ext cx="80899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4665960" y="1425139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4370050" y="14024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119743</xdr:rowOff>
    </xdr:to>
    <xdr:cxnSp macro="">
      <xdr:nvCxnSpPr>
        <xdr:cNvPr id="259" name="直線コネクタ 258"/>
        <xdr:cNvCxnSpPr/>
      </xdr:nvCxnSpPr>
      <xdr:spPr>
        <a:xfrm>
          <a:off x="13106400" y="14553111"/>
          <a:ext cx="79756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3868400" y="142992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xdr:cNvSpPr txBox="1"/>
      </xdr:nvSpPr>
      <xdr:spPr>
        <a:xfrm>
          <a:off x="13557250" y="1407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136071</xdr:rowOff>
    </xdr:to>
    <xdr:cxnSp macro="">
      <xdr:nvCxnSpPr>
        <xdr:cNvPr id="262" name="直線コネクタ 261"/>
        <xdr:cNvCxnSpPr/>
      </xdr:nvCxnSpPr>
      <xdr:spPr>
        <a:xfrm>
          <a:off x="12293600" y="14449697"/>
          <a:ext cx="8128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3055600" y="1426482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2763500" y="1404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2242800" y="1428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1950700" y="1405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2" name="楕円 271"/>
        <xdr:cNvSpPr/>
      </xdr:nvSpPr>
      <xdr:spPr>
        <a:xfrm>
          <a:off x="15427960" y="145195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3" name="給与水準   （国との比較）該当値テキスト"/>
        <xdr:cNvSpPr txBox="1"/>
      </xdr:nvSpPr>
      <xdr:spPr>
        <a:xfrm>
          <a:off x="15563850" y="1449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4" name="楕円 273"/>
        <xdr:cNvSpPr/>
      </xdr:nvSpPr>
      <xdr:spPr>
        <a:xfrm>
          <a:off x="14665960" y="146019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5" name="テキスト ボックス 274"/>
        <xdr:cNvSpPr txBox="1"/>
      </xdr:nvSpPr>
      <xdr:spPr>
        <a:xfrm>
          <a:off x="14370050" y="14688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6" name="楕円 275"/>
        <xdr:cNvSpPr/>
      </xdr:nvSpPr>
      <xdr:spPr>
        <a:xfrm>
          <a:off x="13868400" y="146536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7" name="テキスト ボックス 276"/>
        <xdr:cNvSpPr txBox="1"/>
      </xdr:nvSpPr>
      <xdr:spPr>
        <a:xfrm>
          <a:off x="13557250" y="1474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78" name="楕円 277"/>
        <xdr:cNvSpPr/>
      </xdr:nvSpPr>
      <xdr:spPr>
        <a:xfrm>
          <a:off x="13055600" y="1450231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9" name="テキスト ボックス 278"/>
        <xdr:cNvSpPr txBox="1"/>
      </xdr:nvSpPr>
      <xdr:spPr>
        <a:xfrm>
          <a:off x="1276350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0" name="楕円 279"/>
        <xdr:cNvSpPr/>
      </xdr:nvSpPr>
      <xdr:spPr>
        <a:xfrm>
          <a:off x="12242800" y="14402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1" name="テキスト ボックス 280"/>
        <xdr:cNvSpPr txBox="1"/>
      </xdr:nvSpPr>
      <xdr:spPr>
        <a:xfrm>
          <a:off x="119507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人口千人当たりの職員数については、前年度と比較して横ばいとなった。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業務の効率化・職員の資質向上を図ることにより、類似団体平均を下回る水準となっている。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5474950" y="9732917"/>
          <a:ext cx="0" cy="16048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5563850" y="113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5405100" y="113377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5563850" y="948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5405100" y="97329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18506</xdr:rowOff>
    </xdr:from>
    <xdr:to>
      <xdr:col>81</xdr:col>
      <xdr:colOff>44450</xdr:colOff>
      <xdr:row>60</xdr:row>
      <xdr:rowOff>21953</xdr:rowOff>
    </xdr:to>
    <xdr:cxnSp macro="">
      <xdr:nvCxnSpPr>
        <xdr:cNvPr id="318" name="直線コネクタ 317"/>
        <xdr:cNvCxnSpPr/>
      </xdr:nvCxnSpPr>
      <xdr:spPr>
        <a:xfrm>
          <a:off x="14712950" y="10076906"/>
          <a:ext cx="762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5563850" y="10082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5427960" y="101105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18506</xdr:rowOff>
    </xdr:to>
    <xdr:cxnSp macro="">
      <xdr:nvCxnSpPr>
        <xdr:cNvPr id="321" name="直線コネクタ 320"/>
        <xdr:cNvCxnSpPr/>
      </xdr:nvCxnSpPr>
      <xdr:spPr>
        <a:xfrm>
          <a:off x="13903960" y="10076906"/>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4665960" y="1009504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xdr:cNvSpPr txBox="1"/>
      </xdr:nvSpPr>
      <xdr:spPr>
        <a:xfrm>
          <a:off x="14370050" y="10181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138249</xdr:rowOff>
    </xdr:from>
    <xdr:to>
      <xdr:col>72</xdr:col>
      <xdr:colOff>203200</xdr:colOff>
      <xdr:row>60</xdr:row>
      <xdr:rowOff>18506</xdr:rowOff>
    </xdr:to>
    <xdr:cxnSp macro="">
      <xdr:nvCxnSpPr>
        <xdr:cNvPr id="324" name="直線コネクタ 323"/>
        <xdr:cNvCxnSpPr/>
      </xdr:nvCxnSpPr>
      <xdr:spPr>
        <a:xfrm>
          <a:off x="13106400" y="10029009"/>
          <a:ext cx="79756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3868400" y="10082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xdr:cNvSpPr txBox="1"/>
      </xdr:nvSpPr>
      <xdr:spPr>
        <a:xfrm>
          <a:off x="13557250" y="1016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119290</xdr:rowOff>
    </xdr:from>
    <xdr:to>
      <xdr:col>68</xdr:col>
      <xdr:colOff>152400</xdr:colOff>
      <xdr:row>59</xdr:row>
      <xdr:rowOff>138249</xdr:rowOff>
    </xdr:to>
    <xdr:cxnSp macro="">
      <xdr:nvCxnSpPr>
        <xdr:cNvPr id="327" name="直線コネクタ 326"/>
        <xdr:cNvCxnSpPr/>
      </xdr:nvCxnSpPr>
      <xdr:spPr>
        <a:xfrm>
          <a:off x="12293600" y="10010050"/>
          <a:ext cx="8128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3055600" y="1009160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xdr:cNvSpPr txBox="1"/>
      </xdr:nvSpPr>
      <xdr:spPr>
        <a:xfrm>
          <a:off x="12763500" y="1017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2242800" y="100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xdr:cNvSpPr txBox="1"/>
      </xdr:nvSpPr>
      <xdr:spPr>
        <a:xfrm>
          <a:off x="11950700" y="1017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37" name="楕円 336"/>
        <xdr:cNvSpPr/>
      </xdr:nvSpPr>
      <xdr:spPr>
        <a:xfrm>
          <a:off x="15427960" y="100333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159130</xdr:rowOff>
    </xdr:from>
    <xdr:ext cx="762000" cy="259045"/>
    <xdr:sp macro="" textlink="">
      <xdr:nvSpPr>
        <xdr:cNvPr id="338" name="定員管理の状況該当値テキスト"/>
        <xdr:cNvSpPr txBox="1"/>
      </xdr:nvSpPr>
      <xdr:spPr>
        <a:xfrm>
          <a:off x="1556385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139156</xdr:rowOff>
    </xdr:from>
    <xdr:to>
      <xdr:col>77</xdr:col>
      <xdr:colOff>95250</xdr:colOff>
      <xdr:row>60</xdr:row>
      <xdr:rowOff>69306</xdr:rowOff>
    </xdr:to>
    <xdr:sp macro="" textlink="">
      <xdr:nvSpPr>
        <xdr:cNvPr id="339" name="楕円 338"/>
        <xdr:cNvSpPr/>
      </xdr:nvSpPr>
      <xdr:spPr>
        <a:xfrm>
          <a:off x="14665960" y="100299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79483</xdr:rowOff>
    </xdr:from>
    <xdr:ext cx="736600" cy="259045"/>
    <xdr:sp macro="" textlink="">
      <xdr:nvSpPr>
        <xdr:cNvPr id="340" name="テキスト ボックス 339"/>
        <xdr:cNvSpPr txBox="1"/>
      </xdr:nvSpPr>
      <xdr:spPr>
        <a:xfrm>
          <a:off x="14370050" y="980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139156</xdr:rowOff>
    </xdr:from>
    <xdr:to>
      <xdr:col>73</xdr:col>
      <xdr:colOff>44450</xdr:colOff>
      <xdr:row>60</xdr:row>
      <xdr:rowOff>69306</xdr:rowOff>
    </xdr:to>
    <xdr:sp macro="" textlink="">
      <xdr:nvSpPr>
        <xdr:cNvPr id="341" name="楕円 340"/>
        <xdr:cNvSpPr/>
      </xdr:nvSpPr>
      <xdr:spPr>
        <a:xfrm>
          <a:off x="13868400" y="100299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79483</xdr:rowOff>
    </xdr:from>
    <xdr:ext cx="762000" cy="259045"/>
    <xdr:sp macro="" textlink="">
      <xdr:nvSpPr>
        <xdr:cNvPr id="342" name="テキスト ボックス 341"/>
        <xdr:cNvSpPr txBox="1"/>
      </xdr:nvSpPr>
      <xdr:spPr>
        <a:xfrm>
          <a:off x="13557250" y="980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87449</xdr:rowOff>
    </xdr:from>
    <xdr:to>
      <xdr:col>68</xdr:col>
      <xdr:colOff>203200</xdr:colOff>
      <xdr:row>60</xdr:row>
      <xdr:rowOff>17599</xdr:rowOff>
    </xdr:to>
    <xdr:sp macro="" textlink="">
      <xdr:nvSpPr>
        <xdr:cNvPr id="343" name="楕円 342"/>
        <xdr:cNvSpPr/>
      </xdr:nvSpPr>
      <xdr:spPr>
        <a:xfrm>
          <a:off x="13055600" y="997820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27776</xdr:rowOff>
    </xdr:from>
    <xdr:ext cx="762000" cy="259045"/>
    <xdr:sp macro="" textlink="">
      <xdr:nvSpPr>
        <xdr:cNvPr id="344" name="テキスト ボックス 343"/>
        <xdr:cNvSpPr txBox="1"/>
      </xdr:nvSpPr>
      <xdr:spPr>
        <a:xfrm>
          <a:off x="12763500" y="975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68490</xdr:rowOff>
    </xdr:from>
    <xdr:to>
      <xdr:col>64</xdr:col>
      <xdr:colOff>152400</xdr:colOff>
      <xdr:row>59</xdr:row>
      <xdr:rowOff>170090</xdr:rowOff>
    </xdr:to>
    <xdr:sp macro="" textlink="">
      <xdr:nvSpPr>
        <xdr:cNvPr id="345" name="楕円 344"/>
        <xdr:cNvSpPr/>
      </xdr:nvSpPr>
      <xdr:spPr>
        <a:xfrm>
          <a:off x="12242800" y="99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8817</xdr:rowOff>
    </xdr:from>
    <xdr:ext cx="762000" cy="259045"/>
    <xdr:sp macro="" textlink="">
      <xdr:nvSpPr>
        <xdr:cNvPr id="346" name="テキスト ボックス 345"/>
        <xdr:cNvSpPr txBox="1"/>
      </xdr:nvSpPr>
      <xdr:spPr>
        <a:xfrm>
          <a:off x="11950700" y="973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臨時財政対策債発行可能額が大幅に減少したことから、単年の数値が上昇したため、３か年平均値として、０．５ポイント上昇した。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防災基盤整備事業や臨時財政対策債の償還が順次開始しているほか、下水道の事業進捗により準元利償還金の増加が見込まれることから、今後も町債の新規発行を元金償還以内に抑制し、町債残高の縮減と将来負担の軽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5474950" y="6144623"/>
          <a:ext cx="0" cy="1341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5563850" y="745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5405100" y="7486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5563850" y="589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5405100" y="6144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113212</xdr:rowOff>
    </xdr:from>
    <xdr:to>
      <xdr:col>81</xdr:col>
      <xdr:colOff>44450</xdr:colOff>
      <xdr:row>40</xdr:row>
      <xdr:rowOff>147683</xdr:rowOff>
    </xdr:to>
    <xdr:cxnSp macro="">
      <xdr:nvCxnSpPr>
        <xdr:cNvPr id="381" name="直線コネクタ 380"/>
        <xdr:cNvCxnSpPr/>
      </xdr:nvCxnSpPr>
      <xdr:spPr>
        <a:xfrm>
          <a:off x="14712950" y="6818812"/>
          <a:ext cx="762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xdr:cNvSpPr txBox="1"/>
      </xdr:nvSpPr>
      <xdr:spPr>
        <a:xfrm>
          <a:off x="15563850" y="656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5427960" y="671975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113212</xdr:rowOff>
    </xdr:to>
    <xdr:cxnSp macro="">
      <xdr:nvCxnSpPr>
        <xdr:cNvPr id="384" name="直線コネクタ 383"/>
        <xdr:cNvCxnSpPr/>
      </xdr:nvCxnSpPr>
      <xdr:spPr>
        <a:xfrm>
          <a:off x="13903960" y="6798128"/>
          <a:ext cx="80899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4665960" y="67028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xdr:cNvSpPr txBox="1"/>
      </xdr:nvSpPr>
      <xdr:spPr>
        <a:xfrm>
          <a:off x="14370050" y="647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99423</xdr:rowOff>
    </xdr:to>
    <xdr:cxnSp macro="">
      <xdr:nvCxnSpPr>
        <xdr:cNvPr id="387" name="直線コネクタ 386"/>
        <xdr:cNvCxnSpPr/>
      </xdr:nvCxnSpPr>
      <xdr:spPr>
        <a:xfrm flipV="1">
          <a:off x="13106400" y="6798128"/>
          <a:ext cx="79756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3868400" y="6705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xdr:cNvSpPr txBox="1"/>
      </xdr:nvSpPr>
      <xdr:spPr>
        <a:xfrm>
          <a:off x="1355725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85634</xdr:rowOff>
    </xdr:from>
    <xdr:to>
      <xdr:col>68</xdr:col>
      <xdr:colOff>152400</xdr:colOff>
      <xdr:row>40</xdr:row>
      <xdr:rowOff>99423</xdr:rowOff>
    </xdr:to>
    <xdr:cxnSp macro="">
      <xdr:nvCxnSpPr>
        <xdr:cNvPr id="390" name="直線コネクタ 389"/>
        <xdr:cNvCxnSpPr/>
      </xdr:nvCxnSpPr>
      <xdr:spPr>
        <a:xfrm>
          <a:off x="12293600" y="6791234"/>
          <a:ext cx="8128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3055600" y="671975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xdr:cNvSpPr txBox="1"/>
      </xdr:nvSpPr>
      <xdr:spPr>
        <a:xfrm>
          <a:off x="12763500" y="64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22428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xdr:cNvSpPr txBox="1"/>
      </xdr:nvSpPr>
      <xdr:spPr>
        <a:xfrm>
          <a:off x="119507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400" name="楕円 399"/>
        <xdr:cNvSpPr/>
      </xdr:nvSpPr>
      <xdr:spPr>
        <a:xfrm>
          <a:off x="15427960" y="68024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68960</xdr:rowOff>
    </xdr:from>
    <xdr:ext cx="762000" cy="259045"/>
    <xdr:sp macro="" textlink="">
      <xdr:nvSpPr>
        <xdr:cNvPr id="401" name="公債費負担の状況該当値テキスト"/>
        <xdr:cNvSpPr txBox="1"/>
      </xdr:nvSpPr>
      <xdr:spPr>
        <a:xfrm>
          <a:off x="15563850" y="677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62412</xdr:rowOff>
    </xdr:from>
    <xdr:to>
      <xdr:col>77</xdr:col>
      <xdr:colOff>95250</xdr:colOff>
      <xdr:row>40</xdr:row>
      <xdr:rowOff>164012</xdr:rowOff>
    </xdr:to>
    <xdr:sp macro="" textlink="">
      <xdr:nvSpPr>
        <xdr:cNvPr id="402" name="楕円 401"/>
        <xdr:cNvSpPr/>
      </xdr:nvSpPr>
      <xdr:spPr>
        <a:xfrm>
          <a:off x="14665960" y="676801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148789</xdr:rowOff>
    </xdr:from>
    <xdr:ext cx="736600" cy="259045"/>
    <xdr:sp macro="" textlink="">
      <xdr:nvSpPr>
        <xdr:cNvPr id="403" name="テキスト ボックス 402"/>
        <xdr:cNvSpPr txBox="1"/>
      </xdr:nvSpPr>
      <xdr:spPr>
        <a:xfrm>
          <a:off x="14370050" y="685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4" name="楕円 403"/>
        <xdr:cNvSpPr/>
      </xdr:nvSpPr>
      <xdr:spPr>
        <a:xfrm>
          <a:off x="13868400" y="6747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405" name="テキスト ボックス 404"/>
        <xdr:cNvSpPr txBox="1"/>
      </xdr:nvSpPr>
      <xdr:spPr>
        <a:xfrm>
          <a:off x="1355725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48623</xdr:rowOff>
    </xdr:from>
    <xdr:to>
      <xdr:col>68</xdr:col>
      <xdr:colOff>203200</xdr:colOff>
      <xdr:row>40</xdr:row>
      <xdr:rowOff>150223</xdr:rowOff>
    </xdr:to>
    <xdr:sp macro="" textlink="">
      <xdr:nvSpPr>
        <xdr:cNvPr id="406" name="楕円 405"/>
        <xdr:cNvSpPr/>
      </xdr:nvSpPr>
      <xdr:spPr>
        <a:xfrm>
          <a:off x="13055600" y="675422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407" name="テキスト ボックス 406"/>
        <xdr:cNvSpPr txBox="1"/>
      </xdr:nvSpPr>
      <xdr:spPr>
        <a:xfrm>
          <a:off x="12763500" y="684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34834</xdr:rowOff>
    </xdr:from>
    <xdr:to>
      <xdr:col>64</xdr:col>
      <xdr:colOff>152400</xdr:colOff>
      <xdr:row>40</xdr:row>
      <xdr:rowOff>136434</xdr:rowOff>
    </xdr:to>
    <xdr:sp macro="" textlink="">
      <xdr:nvSpPr>
        <xdr:cNvPr id="408" name="楕円 407"/>
        <xdr:cNvSpPr/>
      </xdr:nvSpPr>
      <xdr:spPr>
        <a:xfrm>
          <a:off x="12242800" y="67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121211</xdr:rowOff>
    </xdr:from>
    <xdr:ext cx="762000" cy="259045"/>
    <xdr:sp macro="" textlink="">
      <xdr:nvSpPr>
        <xdr:cNvPr id="409" name="テキスト ボックス 408"/>
        <xdr:cNvSpPr txBox="1"/>
      </xdr:nvSpPr>
      <xdr:spPr>
        <a:xfrm>
          <a:off x="11950700" y="682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将来負担比率については前年度と比較して６．３ポイント減少した。これは、一般会計の地方債残高の減や、下水道事業会計に関する公営企業債等繰入見込額の減などが要因である。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税収の減少が見込まれることに加え、下水道事業の拡大にともなう町債残高の増加及び不足財源を補うための財政調整基金の取り崩しなどが想定されるが、各事業の見直しなどにより、将来負担額の抑制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5474950" y="2263684"/>
          <a:ext cx="0" cy="1611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5563850" y="385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5405100" y="3875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126637</xdr:rowOff>
    </xdr:from>
    <xdr:to>
      <xdr:col>81</xdr:col>
      <xdr:colOff>44450</xdr:colOff>
      <xdr:row>15</xdr:row>
      <xdr:rowOff>27577</xdr:rowOff>
    </xdr:to>
    <xdr:cxnSp macro="">
      <xdr:nvCxnSpPr>
        <xdr:cNvPr id="445" name="直線コネクタ 444"/>
        <xdr:cNvCxnSpPr/>
      </xdr:nvCxnSpPr>
      <xdr:spPr>
        <a:xfrm flipV="1">
          <a:off x="14712950" y="2473597"/>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5563850" y="2125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xdr:cNvSpPr/>
      </xdr:nvSpPr>
      <xdr:spPr>
        <a:xfrm>
          <a:off x="15427960" y="22312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27577</xdr:rowOff>
    </xdr:from>
    <xdr:to>
      <xdr:col>77</xdr:col>
      <xdr:colOff>44450</xdr:colOff>
      <xdr:row>16</xdr:row>
      <xdr:rowOff>907</xdr:rowOff>
    </xdr:to>
    <xdr:cxnSp macro="">
      <xdr:nvCxnSpPr>
        <xdr:cNvPr id="448" name="直線コネクタ 447"/>
        <xdr:cNvCxnSpPr/>
      </xdr:nvCxnSpPr>
      <xdr:spPr>
        <a:xfrm flipV="1">
          <a:off x="13903960" y="2542177"/>
          <a:ext cx="80899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xdr:cNvSpPr/>
      </xdr:nvSpPr>
      <xdr:spPr>
        <a:xfrm>
          <a:off x="14665960" y="22657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xdr:cNvSpPr txBox="1"/>
      </xdr:nvSpPr>
      <xdr:spPr>
        <a:xfrm>
          <a:off x="14370050" y="203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907</xdr:rowOff>
    </xdr:from>
    <xdr:to>
      <xdr:col>72</xdr:col>
      <xdr:colOff>203200</xdr:colOff>
      <xdr:row>16</xdr:row>
      <xdr:rowOff>99725</xdr:rowOff>
    </xdr:to>
    <xdr:cxnSp macro="">
      <xdr:nvCxnSpPr>
        <xdr:cNvPr id="451" name="直線コネクタ 450"/>
        <xdr:cNvCxnSpPr/>
      </xdr:nvCxnSpPr>
      <xdr:spPr>
        <a:xfrm flipV="1">
          <a:off x="13106400" y="2683147"/>
          <a:ext cx="79756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xdr:cNvSpPr/>
      </xdr:nvSpPr>
      <xdr:spPr>
        <a:xfrm>
          <a:off x="13868400" y="23871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xdr:cNvSpPr txBox="1"/>
      </xdr:nvSpPr>
      <xdr:spPr>
        <a:xfrm>
          <a:off x="13557250" y="2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27335</xdr:rowOff>
    </xdr:from>
    <xdr:to>
      <xdr:col>68</xdr:col>
      <xdr:colOff>152400</xdr:colOff>
      <xdr:row>16</xdr:row>
      <xdr:rowOff>99725</xdr:rowOff>
    </xdr:to>
    <xdr:cxnSp macro="">
      <xdr:nvCxnSpPr>
        <xdr:cNvPr id="454" name="直線コネクタ 453"/>
        <xdr:cNvCxnSpPr/>
      </xdr:nvCxnSpPr>
      <xdr:spPr>
        <a:xfrm>
          <a:off x="12293600" y="2709575"/>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3055600" y="244233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2763500" y="221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xdr:cNvSpPr/>
      </xdr:nvSpPr>
      <xdr:spPr>
        <a:xfrm>
          <a:off x="12242800" y="2418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xdr:cNvSpPr txBox="1"/>
      </xdr:nvSpPr>
      <xdr:spPr>
        <a:xfrm>
          <a:off x="11950700" y="219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75837</xdr:rowOff>
    </xdr:from>
    <xdr:to>
      <xdr:col>81</xdr:col>
      <xdr:colOff>95250</xdr:colOff>
      <xdr:row>15</xdr:row>
      <xdr:rowOff>5987</xdr:rowOff>
    </xdr:to>
    <xdr:sp macro="" textlink="">
      <xdr:nvSpPr>
        <xdr:cNvPr id="464" name="楕円 463"/>
        <xdr:cNvSpPr/>
      </xdr:nvSpPr>
      <xdr:spPr>
        <a:xfrm>
          <a:off x="15427960" y="24227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47914</xdr:rowOff>
    </xdr:from>
    <xdr:ext cx="762000" cy="259045"/>
    <xdr:sp macro="" textlink="">
      <xdr:nvSpPr>
        <xdr:cNvPr id="465" name="将来負担の状況該当値テキスト"/>
        <xdr:cNvSpPr txBox="1"/>
      </xdr:nvSpPr>
      <xdr:spPr>
        <a:xfrm>
          <a:off x="15563850" y="239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148227</xdr:rowOff>
    </xdr:from>
    <xdr:to>
      <xdr:col>77</xdr:col>
      <xdr:colOff>95250</xdr:colOff>
      <xdr:row>15</xdr:row>
      <xdr:rowOff>78377</xdr:rowOff>
    </xdr:to>
    <xdr:sp macro="" textlink="">
      <xdr:nvSpPr>
        <xdr:cNvPr id="466" name="楕円 465"/>
        <xdr:cNvSpPr/>
      </xdr:nvSpPr>
      <xdr:spPr>
        <a:xfrm>
          <a:off x="14665960" y="24951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63154</xdr:rowOff>
    </xdr:from>
    <xdr:ext cx="736600" cy="259045"/>
    <xdr:sp macro="" textlink="">
      <xdr:nvSpPr>
        <xdr:cNvPr id="467" name="テキスト ボックス 466"/>
        <xdr:cNvSpPr txBox="1"/>
      </xdr:nvSpPr>
      <xdr:spPr>
        <a:xfrm>
          <a:off x="14370050" y="25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121557</xdr:rowOff>
    </xdr:from>
    <xdr:to>
      <xdr:col>73</xdr:col>
      <xdr:colOff>44450</xdr:colOff>
      <xdr:row>16</xdr:row>
      <xdr:rowOff>51707</xdr:rowOff>
    </xdr:to>
    <xdr:sp macro="" textlink="">
      <xdr:nvSpPr>
        <xdr:cNvPr id="468" name="楕円 467"/>
        <xdr:cNvSpPr/>
      </xdr:nvSpPr>
      <xdr:spPr>
        <a:xfrm>
          <a:off x="13868400" y="263615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36484</xdr:rowOff>
    </xdr:from>
    <xdr:ext cx="762000" cy="259045"/>
    <xdr:sp macro="" textlink="">
      <xdr:nvSpPr>
        <xdr:cNvPr id="469" name="テキスト ボックス 468"/>
        <xdr:cNvSpPr txBox="1"/>
      </xdr:nvSpPr>
      <xdr:spPr>
        <a:xfrm>
          <a:off x="13557250" y="271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48925</xdr:rowOff>
    </xdr:from>
    <xdr:to>
      <xdr:col>68</xdr:col>
      <xdr:colOff>203200</xdr:colOff>
      <xdr:row>16</xdr:row>
      <xdr:rowOff>150525</xdr:rowOff>
    </xdr:to>
    <xdr:sp macro="" textlink="">
      <xdr:nvSpPr>
        <xdr:cNvPr id="470" name="楕円 469"/>
        <xdr:cNvSpPr/>
      </xdr:nvSpPr>
      <xdr:spPr>
        <a:xfrm>
          <a:off x="13055600" y="273116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135302</xdr:rowOff>
    </xdr:from>
    <xdr:ext cx="762000" cy="259045"/>
    <xdr:sp macro="" textlink="">
      <xdr:nvSpPr>
        <xdr:cNvPr id="471" name="テキスト ボックス 470"/>
        <xdr:cNvSpPr txBox="1"/>
      </xdr:nvSpPr>
      <xdr:spPr>
        <a:xfrm>
          <a:off x="12763500" y="281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147985</xdr:rowOff>
    </xdr:from>
    <xdr:to>
      <xdr:col>64</xdr:col>
      <xdr:colOff>152400</xdr:colOff>
      <xdr:row>16</xdr:row>
      <xdr:rowOff>78135</xdr:rowOff>
    </xdr:to>
    <xdr:sp macro="" textlink="">
      <xdr:nvSpPr>
        <xdr:cNvPr id="472" name="楕円 471"/>
        <xdr:cNvSpPr/>
      </xdr:nvSpPr>
      <xdr:spPr>
        <a:xfrm>
          <a:off x="12242800" y="2662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62912</xdr:rowOff>
    </xdr:from>
    <xdr:ext cx="762000" cy="259045"/>
    <xdr:sp macro="" textlink="">
      <xdr:nvSpPr>
        <xdr:cNvPr id="473" name="テキスト ボックス 472"/>
        <xdr:cNvSpPr txBox="1"/>
      </xdr:nvSpPr>
      <xdr:spPr>
        <a:xfrm>
          <a:off x="11950700" y="27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28,160
27,943
14.27
11,410,343
10,655,409
727,252
6,648,050
7,409,061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人件費については、人事異動等による減により、前年度と比較して０．４ポイント減少した。小・中学校での少人数学級の実施にかかる講師の配置により類似団体平均を上回っている。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事務の統廃合や民間委託の推進を図るとともに、職員の資質向上に一層努めることで、行政サービスが低下しないよう、より効果的な行財政運営に努める。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115570</xdr:rowOff>
    </xdr:to>
    <xdr:cxnSp macro="">
      <xdr:nvCxnSpPr>
        <xdr:cNvPr id="64" name="直線コネクタ 63"/>
        <xdr:cNvCxnSpPr/>
      </xdr:nvCxnSpPr>
      <xdr:spPr>
        <a:xfrm flipV="1">
          <a:off x="3987800" y="6440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152146</xdr:rowOff>
    </xdr:to>
    <xdr:cxnSp macro="">
      <xdr:nvCxnSpPr>
        <xdr:cNvPr id="67" name="直線コネクタ 66"/>
        <xdr:cNvCxnSpPr/>
      </xdr:nvCxnSpPr>
      <xdr:spPr>
        <a:xfrm flipV="1">
          <a:off x="3098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152146</xdr:rowOff>
    </xdr:to>
    <xdr:cxnSp macro="">
      <xdr:nvCxnSpPr>
        <xdr:cNvPr id="70" name="直線コネクタ 69"/>
        <xdr:cNvCxnSpPr/>
      </xdr:nvCxnSpPr>
      <xdr:spPr>
        <a:xfrm>
          <a:off x="2209800" y="623062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85852</xdr:rowOff>
    </xdr:to>
    <xdr:cxnSp macro="">
      <xdr:nvCxnSpPr>
        <xdr:cNvPr id="73" name="直線コネクタ 72"/>
        <xdr:cNvCxnSpPr/>
      </xdr:nvCxnSpPr>
      <xdr:spPr>
        <a:xfrm flipV="1">
          <a:off x="1320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庁内ネットワーク再構築等の</a:t>
          </a:r>
          <a:r>
            <a:rPr kumimoji="1" lang="en-US" altLang="ja-JP" sz="1200">
              <a:latin typeface="ＭＳ Ｐゴシック" panose="020B0600070205080204" pitchFamily="50" charset="-128"/>
              <a:ea typeface="ＭＳ Ｐゴシック" panose="020B0600070205080204" pitchFamily="50" charset="-128"/>
            </a:rPr>
            <a:t>OA</a:t>
          </a:r>
          <a:r>
            <a:rPr kumimoji="1" lang="ja-JP" altLang="en-US" sz="1200">
              <a:latin typeface="ＭＳ Ｐゴシック" panose="020B0600070205080204" pitchFamily="50" charset="-128"/>
              <a:ea typeface="ＭＳ Ｐゴシック" panose="020B0600070205080204" pitchFamily="50" charset="-128"/>
            </a:rPr>
            <a:t>関係費や各施設の光熱水費の増により、前年度と比較して１</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２ポイント上昇した。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物件費に係る経常収支比率が類似団体平均を大きく上回っている要因については、衛生処理場での焼却廃止にともなう可燃ごみ処理業務の民間委託があげられる。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長期継続契約の活用や民間委託による施設運営による施設運営などを十分検討しながら、効果的な行財政運営に努めていく。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72136</xdr:rowOff>
    </xdr:from>
    <xdr:to>
      <xdr:col>82</xdr:col>
      <xdr:colOff>107950</xdr:colOff>
      <xdr:row>19</xdr:row>
      <xdr:rowOff>10414</xdr:rowOff>
    </xdr:to>
    <xdr:cxnSp macro="">
      <xdr:nvCxnSpPr>
        <xdr:cNvPr id="123" name="直線コネクタ 122"/>
        <xdr:cNvCxnSpPr/>
      </xdr:nvCxnSpPr>
      <xdr:spPr>
        <a:xfrm>
          <a:off x="15671800" y="31582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72136</xdr:rowOff>
    </xdr:from>
    <xdr:to>
      <xdr:col>78</xdr:col>
      <xdr:colOff>69850</xdr:colOff>
      <xdr:row>18</xdr:row>
      <xdr:rowOff>163576</xdr:rowOff>
    </xdr:to>
    <xdr:cxnSp macro="">
      <xdr:nvCxnSpPr>
        <xdr:cNvPr id="126" name="直線コネクタ 125"/>
        <xdr:cNvCxnSpPr/>
      </xdr:nvCxnSpPr>
      <xdr:spPr>
        <a:xfrm flipV="1">
          <a:off x="14782800" y="31582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163576</xdr:rowOff>
    </xdr:from>
    <xdr:to>
      <xdr:col>73</xdr:col>
      <xdr:colOff>180975</xdr:colOff>
      <xdr:row>21</xdr:row>
      <xdr:rowOff>152146</xdr:rowOff>
    </xdr:to>
    <xdr:cxnSp macro="">
      <xdr:nvCxnSpPr>
        <xdr:cNvPr id="129" name="直線コネクタ 128"/>
        <xdr:cNvCxnSpPr/>
      </xdr:nvCxnSpPr>
      <xdr:spPr>
        <a:xfrm flipV="1">
          <a:off x="13893800" y="3249676"/>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133858</xdr:rowOff>
    </xdr:from>
    <xdr:to>
      <xdr:col>69</xdr:col>
      <xdr:colOff>92075</xdr:colOff>
      <xdr:row>21</xdr:row>
      <xdr:rowOff>152146</xdr:rowOff>
    </xdr:to>
    <xdr:cxnSp macro="">
      <xdr:nvCxnSpPr>
        <xdr:cNvPr id="132" name="直線コネクタ 131"/>
        <xdr:cNvCxnSpPr/>
      </xdr:nvCxnSpPr>
      <xdr:spPr>
        <a:xfrm>
          <a:off x="13004800" y="3734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131064</xdr:rowOff>
    </xdr:from>
    <xdr:to>
      <xdr:col>82</xdr:col>
      <xdr:colOff>158750</xdr:colOff>
      <xdr:row>19</xdr:row>
      <xdr:rowOff>61214</xdr:rowOff>
    </xdr:to>
    <xdr:sp macro="" textlink="">
      <xdr:nvSpPr>
        <xdr:cNvPr id="142" name="楕円 141"/>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103141</xdr:rowOff>
    </xdr:from>
    <xdr:ext cx="762000" cy="259045"/>
    <xdr:sp macro="" textlink="">
      <xdr:nvSpPr>
        <xdr:cNvPr id="143" name="物件費該当値テキスト"/>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21336</xdr:rowOff>
    </xdr:from>
    <xdr:to>
      <xdr:col>78</xdr:col>
      <xdr:colOff>120650</xdr:colOff>
      <xdr:row>18</xdr:row>
      <xdr:rowOff>122936</xdr:rowOff>
    </xdr:to>
    <xdr:sp macro="" textlink="">
      <xdr:nvSpPr>
        <xdr:cNvPr id="144" name="楕円 143"/>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107713</xdr:rowOff>
    </xdr:from>
    <xdr:ext cx="736600" cy="259045"/>
    <xdr:sp macro="" textlink="">
      <xdr:nvSpPr>
        <xdr:cNvPr id="145" name="テキスト ボックス 144"/>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6" name="楕円 145"/>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7" name="テキスト ボックス 146"/>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101346</xdr:rowOff>
    </xdr:from>
    <xdr:to>
      <xdr:col>69</xdr:col>
      <xdr:colOff>142875</xdr:colOff>
      <xdr:row>22</xdr:row>
      <xdr:rowOff>31496</xdr:rowOff>
    </xdr:to>
    <xdr:sp macro="" textlink="">
      <xdr:nvSpPr>
        <xdr:cNvPr id="148" name="楕円 147"/>
        <xdr:cNvSpPr/>
      </xdr:nvSpPr>
      <xdr:spPr>
        <a:xfrm>
          <a:off x="13843000" y="3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16273</xdr:rowOff>
    </xdr:from>
    <xdr:ext cx="762000" cy="259045"/>
    <xdr:sp macro="" textlink="">
      <xdr:nvSpPr>
        <xdr:cNvPr id="149" name="テキスト ボックス 148"/>
        <xdr:cNvSpPr txBox="1"/>
      </xdr:nvSpPr>
      <xdr:spPr>
        <a:xfrm>
          <a:off x="13512800" y="37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83058</xdr:rowOff>
    </xdr:from>
    <xdr:to>
      <xdr:col>65</xdr:col>
      <xdr:colOff>53975</xdr:colOff>
      <xdr:row>22</xdr:row>
      <xdr:rowOff>13208</xdr:rowOff>
    </xdr:to>
    <xdr:sp macro="" textlink="">
      <xdr:nvSpPr>
        <xdr:cNvPr id="150" name="楕円 149"/>
        <xdr:cNvSpPr/>
      </xdr:nvSpPr>
      <xdr:spPr>
        <a:xfrm>
          <a:off x="12954000" y="36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169435</xdr:rowOff>
    </xdr:from>
    <xdr:ext cx="762000" cy="259045"/>
    <xdr:sp macro="" textlink="">
      <xdr:nvSpPr>
        <xdr:cNvPr id="151" name="テキスト ボックス 150"/>
        <xdr:cNvSpPr txBox="1"/>
      </xdr:nvSpPr>
      <xdr:spPr>
        <a:xfrm>
          <a:off x="12623800" y="376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扶助費にかかる経常収支比率は、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これまで障害児福祉サービス</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給付費や</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子ども医療費助成金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により上昇傾向が続いてい</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たが、近年は横ばいとなっている。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健康寿命延伸のための各種健診や医療費通知、ジェネリック医薬品の差額通知などを実施し抑制に努めており、例年類似団体平均を下回っている。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今後、社会保障関係経費の増加が見込まれるなか、町の単独事業の見直しなどを進めていくことで、引き続き適正な給付を行うよう努める。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129722</xdr:rowOff>
    </xdr:to>
    <xdr:cxnSp macro="">
      <xdr:nvCxnSpPr>
        <xdr:cNvPr id="186" name="直線コネクタ 185"/>
        <xdr:cNvCxnSpPr/>
      </xdr:nvCxnSpPr>
      <xdr:spPr>
        <a:xfrm>
          <a:off x="3987800" y="9548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118835</xdr:rowOff>
    </xdr:to>
    <xdr:cxnSp macro="">
      <xdr:nvCxnSpPr>
        <xdr:cNvPr id="189" name="直線コネクタ 188"/>
        <xdr:cNvCxnSpPr/>
      </xdr:nvCxnSpPr>
      <xdr:spPr>
        <a:xfrm>
          <a:off x="3098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151493</xdr:rowOff>
    </xdr:to>
    <xdr:cxnSp macro="">
      <xdr:nvCxnSpPr>
        <xdr:cNvPr id="192" name="直線コネクタ 191"/>
        <xdr:cNvCxnSpPr/>
      </xdr:nvCxnSpPr>
      <xdr:spPr>
        <a:xfrm flipV="1">
          <a:off x="2209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151493</xdr:rowOff>
    </xdr:to>
    <xdr:cxnSp macro="">
      <xdr:nvCxnSpPr>
        <xdr:cNvPr id="195" name="直線コネクタ 194"/>
        <xdr:cNvCxnSpPr/>
      </xdr:nvCxnSpPr>
      <xdr:spPr>
        <a:xfrm>
          <a:off x="1320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5" name="楕円 204"/>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06"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7" name="楕円 206"/>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08" name="テキスト ボックス 207"/>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0" name="テキスト ボックス 209"/>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1" name="楕円 210"/>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2" name="テキスト ボックス 211"/>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3" name="楕円 212"/>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14" name="テキスト ボックス 21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維持補修費において、道路の維持工事やし尿処理施設における修繕料などが増となったことや、繰出金において、介護保険事業特別会計や後期高齢者医療保険特別会計への繰出金が増となったことから、０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７ポイント上昇した。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今後も引き続き、施設の計画的な維持管理や特別会計における経費の削減や歳入の適正化を図ることなどにより、普通会計における負担額を減らしていくよう努める。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48078</xdr:rowOff>
    </xdr:to>
    <xdr:cxnSp macro="">
      <xdr:nvCxnSpPr>
        <xdr:cNvPr id="249" name="直線コネクタ 248"/>
        <xdr:cNvCxnSpPr/>
      </xdr:nvCxnSpPr>
      <xdr:spPr>
        <a:xfrm>
          <a:off x="15671800" y="9744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80735</xdr:rowOff>
    </xdr:to>
    <xdr:cxnSp macro="">
      <xdr:nvCxnSpPr>
        <xdr:cNvPr id="252" name="直線コネクタ 251"/>
        <xdr:cNvCxnSpPr/>
      </xdr:nvCxnSpPr>
      <xdr:spPr>
        <a:xfrm flipV="1">
          <a:off x="14782800" y="9744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80735</xdr:rowOff>
    </xdr:to>
    <xdr:cxnSp macro="">
      <xdr:nvCxnSpPr>
        <xdr:cNvPr id="255" name="直線コネクタ 254"/>
        <xdr:cNvCxnSpPr/>
      </xdr:nvCxnSpPr>
      <xdr:spPr>
        <a:xfrm>
          <a:off x="13893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57</xdr:row>
      <xdr:rowOff>80735</xdr:rowOff>
    </xdr:to>
    <xdr:cxnSp macro="">
      <xdr:nvCxnSpPr>
        <xdr:cNvPr id="258" name="直線コネクタ 257"/>
        <xdr:cNvCxnSpPr/>
      </xdr:nvCxnSpPr>
      <xdr:spPr>
        <a:xfrm>
          <a:off x="13004800" y="9853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68" name="楕円 267"/>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69" name="その他該当値テキスト"/>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0" name="楕円 269"/>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71" name="テキスト ボックス 270"/>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2" name="楕円 271"/>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3" name="テキスト ボックス 272"/>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74" name="楕円 273"/>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75" name="テキスト ボックス 274"/>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76" name="楕円 275"/>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77" name="テキスト ボックス 276"/>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奈良県広域消防組合負担金などが減となったことにより、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前年度と比較して、０．</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また、団体補助に対する補助金は原則前年度同額の措置を講じており、例年類似団体平均を下回っている。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今後も、原則同額の措置を講じることとしており、その維持・抑制に努めるとともに、補助の額が適正かどうか、見直しや廃止の検討をすすめる。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44704</xdr:rowOff>
    </xdr:to>
    <xdr:cxnSp macro="">
      <xdr:nvCxnSpPr>
        <xdr:cNvPr id="307" name="直線コネクタ 306"/>
        <xdr:cNvCxnSpPr/>
      </xdr:nvCxnSpPr>
      <xdr:spPr>
        <a:xfrm flipV="1">
          <a:off x="15671800" y="6207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67564</xdr:rowOff>
    </xdr:to>
    <xdr:cxnSp macro="">
      <xdr:nvCxnSpPr>
        <xdr:cNvPr id="310" name="直線コネクタ 309"/>
        <xdr:cNvCxnSpPr/>
      </xdr:nvCxnSpPr>
      <xdr:spPr>
        <a:xfrm flipV="1">
          <a:off x="14782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81280</xdr:rowOff>
    </xdr:to>
    <xdr:cxnSp macro="">
      <xdr:nvCxnSpPr>
        <xdr:cNvPr id="313" name="直線コネクタ 312"/>
        <xdr:cNvCxnSpPr/>
      </xdr:nvCxnSpPr>
      <xdr:spPr>
        <a:xfrm flipV="1">
          <a:off x="13893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16" name="直線コネクタ 315"/>
        <xdr:cNvCxnSpPr/>
      </xdr:nvCxnSpPr>
      <xdr:spPr>
        <a:xfrm>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6" name="楕円 325"/>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7"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8" name="楕円 327"/>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9" name="テキスト ボックス 328"/>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0" name="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2" name="楕円 331"/>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3" name="テキスト ボックス 33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4" name="楕円 333"/>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5" name="テキスト ボックス 334"/>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臨時財政対策債発行可能額が大幅に減となったことなどにより、前年度と比較して０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３ポイント上昇した。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今後も、普通建設事業の抑制に努めるとともに、公債費の縮減に向け地方債発行の適正化を図る。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163576</xdr:rowOff>
    </xdr:to>
    <xdr:cxnSp macro="">
      <xdr:nvCxnSpPr>
        <xdr:cNvPr id="365" name="直線コネクタ 364"/>
        <xdr:cNvCxnSpPr/>
      </xdr:nvCxnSpPr>
      <xdr:spPr>
        <a:xfrm>
          <a:off x="3987800" y="131800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1270</xdr:rowOff>
    </xdr:to>
    <xdr:cxnSp macro="">
      <xdr:nvCxnSpPr>
        <xdr:cNvPr id="368" name="直線コネクタ 367"/>
        <xdr:cNvCxnSpPr/>
      </xdr:nvCxnSpPr>
      <xdr:spPr>
        <a:xfrm flipV="1">
          <a:off x="3098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1270</xdr:rowOff>
    </xdr:to>
    <xdr:cxnSp macro="">
      <xdr:nvCxnSpPr>
        <xdr:cNvPr id="371" name="直線コネクタ 370"/>
        <xdr:cNvCxnSpPr/>
      </xdr:nvCxnSpPr>
      <xdr:spPr>
        <a:xfrm>
          <a:off x="2209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5842</xdr:rowOff>
    </xdr:to>
    <xdr:cxnSp macro="">
      <xdr:nvCxnSpPr>
        <xdr:cNvPr id="374" name="直線コネクタ 373"/>
        <xdr:cNvCxnSpPr/>
      </xdr:nvCxnSpPr>
      <xdr:spPr>
        <a:xfrm flipV="1">
          <a:off x="1320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4" name="楕円 383"/>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84853</xdr:rowOff>
    </xdr:from>
    <xdr:ext cx="762000" cy="259045"/>
    <xdr:sp macro="" textlink="">
      <xdr:nvSpPr>
        <xdr:cNvPr id="385" name="公債費該当値テキスト"/>
        <xdr:cNvSpPr txBox="1"/>
      </xdr:nvSpPr>
      <xdr:spPr>
        <a:xfrm>
          <a:off x="49149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6" name="楕円 385"/>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87" name="テキスト ボックス 38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8" name="楕円 387"/>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9" name="テキスト ボックス 38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0" name="楕円 389"/>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1" name="テキスト ボックス 390"/>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2" name="楕円 391"/>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3" name="テキスト ボックス 392"/>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公債費以外にかかる経常収支比率は、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臨時財政対策債発行可能額の大幅な減により、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４ポイント上昇し、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状況である。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町単独事業の見直しや、徹底した行財政改革の取組みを推進し、適切な財政運営に努めていく。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146050</xdr:rowOff>
    </xdr:from>
    <xdr:to>
      <xdr:col>82</xdr:col>
      <xdr:colOff>107950</xdr:colOff>
      <xdr:row>79</xdr:row>
      <xdr:rowOff>27939</xdr:rowOff>
    </xdr:to>
    <xdr:cxnSp macro="">
      <xdr:nvCxnSpPr>
        <xdr:cNvPr id="426" name="直線コネクタ 425"/>
        <xdr:cNvCxnSpPr/>
      </xdr:nvCxnSpPr>
      <xdr:spPr>
        <a:xfrm>
          <a:off x="15671800" y="135191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146050</xdr:rowOff>
    </xdr:from>
    <xdr:to>
      <xdr:col>78</xdr:col>
      <xdr:colOff>69850</xdr:colOff>
      <xdr:row>79</xdr:row>
      <xdr:rowOff>96520</xdr:rowOff>
    </xdr:to>
    <xdr:cxnSp macro="">
      <xdr:nvCxnSpPr>
        <xdr:cNvPr id="429" name="直線コネクタ 428"/>
        <xdr:cNvCxnSpPr/>
      </xdr:nvCxnSpPr>
      <xdr:spPr>
        <a:xfrm flipV="1">
          <a:off x="14782800" y="135191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96520</xdr:rowOff>
    </xdr:from>
    <xdr:to>
      <xdr:col>73</xdr:col>
      <xdr:colOff>180975</xdr:colOff>
      <xdr:row>79</xdr:row>
      <xdr:rowOff>111761</xdr:rowOff>
    </xdr:to>
    <xdr:cxnSp macro="">
      <xdr:nvCxnSpPr>
        <xdr:cNvPr id="432" name="直線コネクタ 431"/>
        <xdr:cNvCxnSpPr/>
      </xdr:nvCxnSpPr>
      <xdr:spPr>
        <a:xfrm flipV="1">
          <a:off x="13893800" y="13641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107950</xdr:rowOff>
    </xdr:from>
    <xdr:to>
      <xdr:col>69</xdr:col>
      <xdr:colOff>92075</xdr:colOff>
      <xdr:row>79</xdr:row>
      <xdr:rowOff>111761</xdr:rowOff>
    </xdr:to>
    <xdr:cxnSp macro="">
      <xdr:nvCxnSpPr>
        <xdr:cNvPr id="435" name="直線コネクタ 434"/>
        <xdr:cNvCxnSpPr/>
      </xdr:nvCxnSpPr>
      <xdr:spPr>
        <a:xfrm>
          <a:off x="13004800" y="13652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148589</xdr:rowOff>
    </xdr:from>
    <xdr:to>
      <xdr:col>82</xdr:col>
      <xdr:colOff>158750</xdr:colOff>
      <xdr:row>79</xdr:row>
      <xdr:rowOff>78739</xdr:rowOff>
    </xdr:to>
    <xdr:sp macro="" textlink="">
      <xdr:nvSpPr>
        <xdr:cNvPr id="445" name="楕円 444"/>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120666</xdr:rowOff>
    </xdr:from>
    <xdr:ext cx="762000" cy="259045"/>
    <xdr:sp macro="" textlink="">
      <xdr:nvSpPr>
        <xdr:cNvPr id="446" name="公債費以外該当値テキスト"/>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95250</xdr:rowOff>
    </xdr:from>
    <xdr:to>
      <xdr:col>78</xdr:col>
      <xdr:colOff>120650</xdr:colOff>
      <xdr:row>79</xdr:row>
      <xdr:rowOff>25400</xdr:rowOff>
    </xdr:to>
    <xdr:sp macro="" textlink="">
      <xdr:nvSpPr>
        <xdr:cNvPr id="447" name="楕円 446"/>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10177</xdr:rowOff>
    </xdr:from>
    <xdr:ext cx="736600" cy="259045"/>
    <xdr:sp macro="" textlink="">
      <xdr:nvSpPr>
        <xdr:cNvPr id="448" name="テキスト ボックス 447"/>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45720</xdr:rowOff>
    </xdr:from>
    <xdr:to>
      <xdr:col>74</xdr:col>
      <xdr:colOff>31750</xdr:colOff>
      <xdr:row>79</xdr:row>
      <xdr:rowOff>147320</xdr:rowOff>
    </xdr:to>
    <xdr:sp macro="" textlink="">
      <xdr:nvSpPr>
        <xdr:cNvPr id="449" name="楕円 448"/>
        <xdr:cNvSpPr/>
      </xdr:nvSpPr>
      <xdr:spPr>
        <a:xfrm>
          <a:off x="14732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132097</xdr:rowOff>
    </xdr:from>
    <xdr:ext cx="762000" cy="259045"/>
    <xdr:sp macro="" textlink="">
      <xdr:nvSpPr>
        <xdr:cNvPr id="450" name="テキスト ボックス 449"/>
        <xdr:cNvSpPr txBox="1"/>
      </xdr:nvSpPr>
      <xdr:spPr>
        <a:xfrm>
          <a:off x="14401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60961</xdr:rowOff>
    </xdr:from>
    <xdr:to>
      <xdr:col>69</xdr:col>
      <xdr:colOff>142875</xdr:colOff>
      <xdr:row>79</xdr:row>
      <xdr:rowOff>162561</xdr:rowOff>
    </xdr:to>
    <xdr:sp macro="" textlink="">
      <xdr:nvSpPr>
        <xdr:cNvPr id="451" name="楕円 450"/>
        <xdr:cNvSpPr/>
      </xdr:nvSpPr>
      <xdr:spPr>
        <a:xfrm>
          <a:off x="13843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147338</xdr:rowOff>
    </xdr:from>
    <xdr:ext cx="762000" cy="259045"/>
    <xdr:sp macro="" textlink="">
      <xdr:nvSpPr>
        <xdr:cNvPr id="452" name="テキスト ボックス 451"/>
        <xdr:cNvSpPr txBox="1"/>
      </xdr:nvSpPr>
      <xdr:spPr>
        <a:xfrm>
          <a:off x="13512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53" name="楕円 452"/>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54" name="テキスト ボックス 453"/>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43703</xdr:rowOff>
    </xdr:from>
    <xdr:to>
      <xdr:col>29</xdr:col>
      <xdr:colOff>127000</xdr:colOff>
      <xdr:row>17</xdr:row>
      <xdr:rowOff>69828</xdr:rowOff>
    </xdr:to>
    <xdr:cxnSp macro="">
      <xdr:nvCxnSpPr>
        <xdr:cNvPr id="52" name="直線コネクタ 51"/>
        <xdr:cNvCxnSpPr/>
      </xdr:nvCxnSpPr>
      <xdr:spPr bwMode="auto">
        <a:xfrm>
          <a:off x="5003800" y="3005978"/>
          <a:ext cx="647700" cy="26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54605</xdr:rowOff>
    </xdr:from>
    <xdr:ext cx="762000" cy="259045"/>
    <xdr:sp macro="" textlink="">
      <xdr:nvSpPr>
        <xdr:cNvPr id="53" name="人口1人当たり決算額の推移平均値テキスト130"/>
        <xdr:cNvSpPr txBox="1"/>
      </xdr:nvSpPr>
      <xdr:spPr>
        <a:xfrm>
          <a:off x="5740400" y="3016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43703</xdr:rowOff>
    </xdr:from>
    <xdr:to>
      <xdr:col>26</xdr:col>
      <xdr:colOff>50800</xdr:colOff>
      <xdr:row>17</xdr:row>
      <xdr:rowOff>113883</xdr:rowOff>
    </xdr:to>
    <xdr:cxnSp macro="">
      <xdr:nvCxnSpPr>
        <xdr:cNvPr id="55" name="直線コネクタ 54"/>
        <xdr:cNvCxnSpPr/>
      </xdr:nvCxnSpPr>
      <xdr:spPr bwMode="auto">
        <a:xfrm flipV="1">
          <a:off x="4305300" y="3005978"/>
          <a:ext cx="698500" cy="7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113883</xdr:rowOff>
    </xdr:from>
    <xdr:to>
      <xdr:col>22</xdr:col>
      <xdr:colOff>114300</xdr:colOff>
      <xdr:row>17</xdr:row>
      <xdr:rowOff>140776</xdr:rowOff>
    </xdr:to>
    <xdr:cxnSp macro="">
      <xdr:nvCxnSpPr>
        <xdr:cNvPr id="58" name="直線コネクタ 57"/>
        <xdr:cNvCxnSpPr/>
      </xdr:nvCxnSpPr>
      <xdr:spPr bwMode="auto">
        <a:xfrm flipV="1">
          <a:off x="3606800" y="3076158"/>
          <a:ext cx="698500" cy="2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140776</xdr:rowOff>
    </xdr:from>
    <xdr:to>
      <xdr:col>18</xdr:col>
      <xdr:colOff>177800</xdr:colOff>
      <xdr:row>17</xdr:row>
      <xdr:rowOff>154312</xdr:rowOff>
    </xdr:to>
    <xdr:cxnSp macro="">
      <xdr:nvCxnSpPr>
        <xdr:cNvPr id="61" name="直線コネクタ 60"/>
        <xdr:cNvCxnSpPr/>
      </xdr:nvCxnSpPr>
      <xdr:spPr bwMode="auto">
        <a:xfrm flipV="1">
          <a:off x="2908300" y="3103051"/>
          <a:ext cx="698500" cy="1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19028</xdr:rowOff>
    </xdr:from>
    <xdr:to>
      <xdr:col>29</xdr:col>
      <xdr:colOff>177800</xdr:colOff>
      <xdr:row>17</xdr:row>
      <xdr:rowOff>120628</xdr:rowOff>
    </xdr:to>
    <xdr:sp macro="" textlink="">
      <xdr:nvSpPr>
        <xdr:cNvPr id="71" name="楕円 70"/>
        <xdr:cNvSpPr/>
      </xdr:nvSpPr>
      <xdr:spPr bwMode="auto">
        <a:xfrm>
          <a:off x="5600700" y="298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35555</xdr:rowOff>
    </xdr:from>
    <xdr:ext cx="762000" cy="259045"/>
    <xdr:sp macro="" textlink="">
      <xdr:nvSpPr>
        <xdr:cNvPr id="72" name="人口1人当たり決算額の推移該当値テキスト130"/>
        <xdr:cNvSpPr txBox="1"/>
      </xdr:nvSpPr>
      <xdr:spPr>
        <a:xfrm>
          <a:off x="5740400" y="282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164353</xdr:rowOff>
    </xdr:from>
    <xdr:to>
      <xdr:col>26</xdr:col>
      <xdr:colOff>101600</xdr:colOff>
      <xdr:row>17</xdr:row>
      <xdr:rowOff>94503</xdr:rowOff>
    </xdr:to>
    <xdr:sp macro="" textlink="">
      <xdr:nvSpPr>
        <xdr:cNvPr id="73" name="楕円 72"/>
        <xdr:cNvSpPr/>
      </xdr:nvSpPr>
      <xdr:spPr bwMode="auto">
        <a:xfrm>
          <a:off x="4953000" y="295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104680</xdr:rowOff>
    </xdr:from>
    <xdr:ext cx="736600" cy="259045"/>
    <xdr:sp macro="" textlink="">
      <xdr:nvSpPr>
        <xdr:cNvPr id="74" name="テキスト ボックス 73"/>
        <xdr:cNvSpPr txBox="1"/>
      </xdr:nvSpPr>
      <xdr:spPr>
        <a:xfrm>
          <a:off x="4622800" y="272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63083</xdr:rowOff>
    </xdr:from>
    <xdr:to>
      <xdr:col>22</xdr:col>
      <xdr:colOff>165100</xdr:colOff>
      <xdr:row>17</xdr:row>
      <xdr:rowOff>164683</xdr:rowOff>
    </xdr:to>
    <xdr:sp macro="" textlink="">
      <xdr:nvSpPr>
        <xdr:cNvPr id="75" name="楕円 74"/>
        <xdr:cNvSpPr/>
      </xdr:nvSpPr>
      <xdr:spPr bwMode="auto">
        <a:xfrm>
          <a:off x="4254500" y="302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3410</xdr:rowOff>
    </xdr:from>
    <xdr:ext cx="762000" cy="259045"/>
    <xdr:sp macro="" textlink="">
      <xdr:nvSpPr>
        <xdr:cNvPr id="76" name="テキスト ボックス 75"/>
        <xdr:cNvSpPr txBox="1"/>
      </xdr:nvSpPr>
      <xdr:spPr>
        <a:xfrm>
          <a:off x="3924300" y="279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89976</xdr:rowOff>
    </xdr:from>
    <xdr:to>
      <xdr:col>19</xdr:col>
      <xdr:colOff>38100</xdr:colOff>
      <xdr:row>18</xdr:row>
      <xdr:rowOff>20126</xdr:rowOff>
    </xdr:to>
    <xdr:sp macro="" textlink="">
      <xdr:nvSpPr>
        <xdr:cNvPr id="77" name="楕円 76"/>
        <xdr:cNvSpPr/>
      </xdr:nvSpPr>
      <xdr:spPr bwMode="auto">
        <a:xfrm>
          <a:off x="3556000" y="305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30303</xdr:rowOff>
    </xdr:from>
    <xdr:ext cx="762000" cy="259045"/>
    <xdr:sp macro="" textlink="">
      <xdr:nvSpPr>
        <xdr:cNvPr id="78" name="テキスト ボックス 77"/>
        <xdr:cNvSpPr txBox="1"/>
      </xdr:nvSpPr>
      <xdr:spPr>
        <a:xfrm>
          <a:off x="3225800" y="282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103512</xdr:rowOff>
    </xdr:from>
    <xdr:to>
      <xdr:col>15</xdr:col>
      <xdr:colOff>101600</xdr:colOff>
      <xdr:row>18</xdr:row>
      <xdr:rowOff>33662</xdr:rowOff>
    </xdr:to>
    <xdr:sp macro="" textlink="">
      <xdr:nvSpPr>
        <xdr:cNvPr id="79" name="楕円 78"/>
        <xdr:cNvSpPr/>
      </xdr:nvSpPr>
      <xdr:spPr bwMode="auto">
        <a:xfrm>
          <a:off x="2857500" y="306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43839</xdr:rowOff>
    </xdr:from>
    <xdr:ext cx="762000" cy="259045"/>
    <xdr:sp macro="" textlink="">
      <xdr:nvSpPr>
        <xdr:cNvPr id="80" name="テキスト ボックス 79"/>
        <xdr:cNvSpPr txBox="1"/>
      </xdr:nvSpPr>
      <xdr:spPr>
        <a:xfrm>
          <a:off x="2527300" y="28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245187</xdr:rowOff>
    </xdr:from>
    <xdr:to>
      <xdr:col>29</xdr:col>
      <xdr:colOff>127000</xdr:colOff>
      <xdr:row>35</xdr:row>
      <xdr:rowOff>247244</xdr:rowOff>
    </xdr:to>
    <xdr:cxnSp macro="">
      <xdr:nvCxnSpPr>
        <xdr:cNvPr id="113" name="直線コネクタ 112"/>
        <xdr:cNvCxnSpPr/>
      </xdr:nvCxnSpPr>
      <xdr:spPr bwMode="auto">
        <a:xfrm flipV="1">
          <a:off x="5003800" y="6855537"/>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229963</xdr:rowOff>
    </xdr:from>
    <xdr:ext cx="762000" cy="259045"/>
    <xdr:sp macro="" textlink="">
      <xdr:nvSpPr>
        <xdr:cNvPr id="114" name="人口1人当たり決算額の推移平均値テキスト445"/>
        <xdr:cNvSpPr txBox="1"/>
      </xdr:nvSpPr>
      <xdr:spPr>
        <a:xfrm>
          <a:off x="5740400" y="6840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247244</xdr:rowOff>
    </xdr:from>
    <xdr:to>
      <xdr:col>26</xdr:col>
      <xdr:colOff>50800</xdr:colOff>
      <xdr:row>35</xdr:row>
      <xdr:rowOff>287668</xdr:rowOff>
    </xdr:to>
    <xdr:cxnSp macro="">
      <xdr:nvCxnSpPr>
        <xdr:cNvPr id="116" name="直線コネクタ 115"/>
        <xdr:cNvCxnSpPr/>
      </xdr:nvCxnSpPr>
      <xdr:spPr bwMode="auto">
        <a:xfrm flipV="1">
          <a:off x="4305300" y="6857594"/>
          <a:ext cx="698500" cy="4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287668</xdr:rowOff>
    </xdr:from>
    <xdr:to>
      <xdr:col>22</xdr:col>
      <xdr:colOff>114300</xdr:colOff>
      <xdr:row>35</xdr:row>
      <xdr:rowOff>328435</xdr:rowOff>
    </xdr:to>
    <xdr:cxnSp macro="">
      <xdr:nvCxnSpPr>
        <xdr:cNvPr id="119" name="直線コネクタ 118"/>
        <xdr:cNvCxnSpPr/>
      </xdr:nvCxnSpPr>
      <xdr:spPr bwMode="auto">
        <a:xfrm flipV="1">
          <a:off x="3606800" y="6898018"/>
          <a:ext cx="698500" cy="4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326072</xdr:rowOff>
    </xdr:from>
    <xdr:to>
      <xdr:col>18</xdr:col>
      <xdr:colOff>177800</xdr:colOff>
      <xdr:row>35</xdr:row>
      <xdr:rowOff>328435</xdr:rowOff>
    </xdr:to>
    <xdr:cxnSp macro="">
      <xdr:nvCxnSpPr>
        <xdr:cNvPr id="122" name="直線コネクタ 121"/>
        <xdr:cNvCxnSpPr/>
      </xdr:nvCxnSpPr>
      <xdr:spPr bwMode="auto">
        <a:xfrm>
          <a:off x="2908300" y="6936422"/>
          <a:ext cx="698500" cy="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194387</xdr:rowOff>
    </xdr:from>
    <xdr:to>
      <xdr:col>29</xdr:col>
      <xdr:colOff>177800</xdr:colOff>
      <xdr:row>35</xdr:row>
      <xdr:rowOff>295987</xdr:rowOff>
    </xdr:to>
    <xdr:sp macro="" textlink="">
      <xdr:nvSpPr>
        <xdr:cNvPr id="132" name="楕円 131"/>
        <xdr:cNvSpPr/>
      </xdr:nvSpPr>
      <xdr:spPr bwMode="auto">
        <a:xfrm>
          <a:off x="5600700" y="680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39464</xdr:rowOff>
    </xdr:from>
    <xdr:ext cx="762000" cy="259045"/>
    <xdr:sp macro="" textlink="">
      <xdr:nvSpPr>
        <xdr:cNvPr id="133" name="人口1人当たり決算額の推移該当値テキスト445"/>
        <xdr:cNvSpPr txBox="1"/>
      </xdr:nvSpPr>
      <xdr:spPr>
        <a:xfrm>
          <a:off x="5740400" y="6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196444</xdr:rowOff>
    </xdr:from>
    <xdr:to>
      <xdr:col>26</xdr:col>
      <xdr:colOff>101600</xdr:colOff>
      <xdr:row>35</xdr:row>
      <xdr:rowOff>298044</xdr:rowOff>
    </xdr:to>
    <xdr:sp macro="" textlink="">
      <xdr:nvSpPr>
        <xdr:cNvPr id="134" name="楕円 133"/>
        <xdr:cNvSpPr/>
      </xdr:nvSpPr>
      <xdr:spPr bwMode="auto">
        <a:xfrm>
          <a:off x="4953000" y="6806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308221</xdr:rowOff>
    </xdr:from>
    <xdr:ext cx="736600" cy="259045"/>
    <xdr:sp macro="" textlink="">
      <xdr:nvSpPr>
        <xdr:cNvPr id="135" name="テキスト ボックス 134"/>
        <xdr:cNvSpPr txBox="1"/>
      </xdr:nvSpPr>
      <xdr:spPr>
        <a:xfrm>
          <a:off x="4622800" y="6575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236868</xdr:rowOff>
    </xdr:from>
    <xdr:to>
      <xdr:col>22</xdr:col>
      <xdr:colOff>165100</xdr:colOff>
      <xdr:row>35</xdr:row>
      <xdr:rowOff>338468</xdr:rowOff>
    </xdr:to>
    <xdr:sp macro="" textlink="">
      <xdr:nvSpPr>
        <xdr:cNvPr id="136" name="楕円 135"/>
        <xdr:cNvSpPr/>
      </xdr:nvSpPr>
      <xdr:spPr bwMode="auto">
        <a:xfrm>
          <a:off x="4254500" y="684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5745</xdr:rowOff>
    </xdr:from>
    <xdr:ext cx="762000" cy="259045"/>
    <xdr:sp macro="" textlink="">
      <xdr:nvSpPr>
        <xdr:cNvPr id="137" name="テキスト ボックス 136"/>
        <xdr:cNvSpPr txBox="1"/>
      </xdr:nvSpPr>
      <xdr:spPr>
        <a:xfrm>
          <a:off x="3924300" y="661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277635</xdr:rowOff>
    </xdr:from>
    <xdr:to>
      <xdr:col>19</xdr:col>
      <xdr:colOff>38100</xdr:colOff>
      <xdr:row>36</xdr:row>
      <xdr:rowOff>36335</xdr:rowOff>
    </xdr:to>
    <xdr:sp macro="" textlink="">
      <xdr:nvSpPr>
        <xdr:cNvPr id="138" name="楕円 137"/>
        <xdr:cNvSpPr/>
      </xdr:nvSpPr>
      <xdr:spPr bwMode="auto">
        <a:xfrm>
          <a:off x="3556000" y="6887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21112</xdr:rowOff>
    </xdr:from>
    <xdr:ext cx="762000" cy="259045"/>
    <xdr:sp macro="" textlink="">
      <xdr:nvSpPr>
        <xdr:cNvPr id="139" name="テキスト ボックス 138"/>
        <xdr:cNvSpPr txBox="1"/>
      </xdr:nvSpPr>
      <xdr:spPr>
        <a:xfrm>
          <a:off x="3225800" y="697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275272</xdr:rowOff>
    </xdr:from>
    <xdr:to>
      <xdr:col>15</xdr:col>
      <xdr:colOff>101600</xdr:colOff>
      <xdr:row>36</xdr:row>
      <xdr:rowOff>33972</xdr:rowOff>
    </xdr:to>
    <xdr:sp macro="" textlink="">
      <xdr:nvSpPr>
        <xdr:cNvPr id="140" name="楕円 139"/>
        <xdr:cNvSpPr/>
      </xdr:nvSpPr>
      <xdr:spPr bwMode="auto">
        <a:xfrm>
          <a:off x="2857500" y="688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18749</xdr:rowOff>
    </xdr:from>
    <xdr:ext cx="762000" cy="259045"/>
    <xdr:sp macro="" textlink="">
      <xdr:nvSpPr>
        <xdr:cNvPr id="141" name="テキスト ボックス 140"/>
        <xdr:cNvSpPr txBox="1"/>
      </xdr:nvSpPr>
      <xdr:spPr>
        <a:xfrm>
          <a:off x="2527300" y="69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28,160
27,943
14.27
11,410,343
10,655,409
727,252
6,648,050
7,409,061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159931</xdr:rowOff>
    </xdr:from>
    <xdr:to>
      <xdr:col>24</xdr:col>
      <xdr:colOff>63500</xdr:colOff>
      <xdr:row>36</xdr:row>
      <xdr:rowOff>32963</xdr:rowOff>
    </xdr:to>
    <xdr:cxnSp macro="">
      <xdr:nvCxnSpPr>
        <xdr:cNvPr id="61" name="直線コネクタ 60"/>
        <xdr:cNvCxnSpPr/>
      </xdr:nvCxnSpPr>
      <xdr:spPr>
        <a:xfrm>
          <a:off x="3797300" y="6160681"/>
          <a:ext cx="838200" cy="4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159931</xdr:rowOff>
    </xdr:from>
    <xdr:to>
      <xdr:col>19</xdr:col>
      <xdr:colOff>177800</xdr:colOff>
      <xdr:row>36</xdr:row>
      <xdr:rowOff>67367</xdr:rowOff>
    </xdr:to>
    <xdr:cxnSp macro="">
      <xdr:nvCxnSpPr>
        <xdr:cNvPr id="64" name="直線コネクタ 63"/>
        <xdr:cNvCxnSpPr/>
      </xdr:nvCxnSpPr>
      <xdr:spPr>
        <a:xfrm flipV="1">
          <a:off x="2908300" y="6160681"/>
          <a:ext cx="889000" cy="7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67367</xdr:rowOff>
    </xdr:from>
    <xdr:to>
      <xdr:col>15</xdr:col>
      <xdr:colOff>50800</xdr:colOff>
      <xdr:row>38</xdr:row>
      <xdr:rowOff>1797</xdr:rowOff>
    </xdr:to>
    <xdr:cxnSp macro="">
      <xdr:nvCxnSpPr>
        <xdr:cNvPr id="67" name="直線コネクタ 66"/>
        <xdr:cNvCxnSpPr/>
      </xdr:nvCxnSpPr>
      <xdr:spPr>
        <a:xfrm flipV="1">
          <a:off x="2019300" y="6239567"/>
          <a:ext cx="889000" cy="2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1797</xdr:rowOff>
    </xdr:from>
    <xdr:to>
      <xdr:col>10</xdr:col>
      <xdr:colOff>114300</xdr:colOff>
      <xdr:row>38</xdr:row>
      <xdr:rowOff>10637</xdr:rowOff>
    </xdr:to>
    <xdr:cxnSp macro="">
      <xdr:nvCxnSpPr>
        <xdr:cNvPr id="70" name="直線コネクタ 69"/>
        <xdr:cNvCxnSpPr/>
      </xdr:nvCxnSpPr>
      <xdr:spPr>
        <a:xfrm flipV="1">
          <a:off x="1130300" y="6516897"/>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153613</xdr:rowOff>
    </xdr:from>
    <xdr:to>
      <xdr:col>24</xdr:col>
      <xdr:colOff>114300</xdr:colOff>
      <xdr:row>36</xdr:row>
      <xdr:rowOff>83763</xdr:rowOff>
    </xdr:to>
    <xdr:sp macro="" textlink="">
      <xdr:nvSpPr>
        <xdr:cNvPr id="80" name="楕円 79"/>
        <xdr:cNvSpPr/>
      </xdr:nvSpPr>
      <xdr:spPr>
        <a:xfrm>
          <a:off x="4584700" y="61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5040</xdr:rowOff>
    </xdr:from>
    <xdr:ext cx="534377" cy="259045"/>
    <xdr:sp macro="" textlink="">
      <xdr:nvSpPr>
        <xdr:cNvPr id="81" name="人件費該当値テキスト"/>
        <xdr:cNvSpPr txBox="1"/>
      </xdr:nvSpPr>
      <xdr:spPr>
        <a:xfrm>
          <a:off x="4686300" y="60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109131</xdr:rowOff>
    </xdr:from>
    <xdr:to>
      <xdr:col>20</xdr:col>
      <xdr:colOff>38100</xdr:colOff>
      <xdr:row>36</xdr:row>
      <xdr:rowOff>39281</xdr:rowOff>
    </xdr:to>
    <xdr:sp macro="" textlink="">
      <xdr:nvSpPr>
        <xdr:cNvPr id="82" name="楕円 81"/>
        <xdr:cNvSpPr/>
      </xdr:nvSpPr>
      <xdr:spPr>
        <a:xfrm>
          <a:off x="3746500" y="6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55808</xdr:rowOff>
    </xdr:from>
    <xdr:ext cx="534377" cy="259045"/>
    <xdr:sp macro="" textlink="">
      <xdr:nvSpPr>
        <xdr:cNvPr id="83" name="テキスト ボックス 82"/>
        <xdr:cNvSpPr txBox="1"/>
      </xdr:nvSpPr>
      <xdr:spPr>
        <a:xfrm>
          <a:off x="3530111" y="58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16567</xdr:rowOff>
    </xdr:from>
    <xdr:to>
      <xdr:col>15</xdr:col>
      <xdr:colOff>101600</xdr:colOff>
      <xdr:row>36</xdr:row>
      <xdr:rowOff>118167</xdr:rowOff>
    </xdr:to>
    <xdr:sp macro="" textlink="">
      <xdr:nvSpPr>
        <xdr:cNvPr id="84" name="楕円 83"/>
        <xdr:cNvSpPr/>
      </xdr:nvSpPr>
      <xdr:spPr>
        <a:xfrm>
          <a:off x="2857500" y="61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134694</xdr:rowOff>
    </xdr:from>
    <xdr:ext cx="534377" cy="259045"/>
    <xdr:sp macro="" textlink="">
      <xdr:nvSpPr>
        <xdr:cNvPr id="85" name="テキスト ボックス 84"/>
        <xdr:cNvSpPr txBox="1"/>
      </xdr:nvSpPr>
      <xdr:spPr>
        <a:xfrm>
          <a:off x="2641111" y="596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122447</xdr:rowOff>
    </xdr:from>
    <xdr:to>
      <xdr:col>10</xdr:col>
      <xdr:colOff>165100</xdr:colOff>
      <xdr:row>38</xdr:row>
      <xdr:rowOff>52597</xdr:rowOff>
    </xdr:to>
    <xdr:sp macro="" textlink="">
      <xdr:nvSpPr>
        <xdr:cNvPr id="86" name="楕円 85"/>
        <xdr:cNvSpPr/>
      </xdr:nvSpPr>
      <xdr:spPr>
        <a:xfrm>
          <a:off x="1968500" y="64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43724</xdr:rowOff>
    </xdr:from>
    <xdr:ext cx="534377" cy="259045"/>
    <xdr:sp macro="" textlink="">
      <xdr:nvSpPr>
        <xdr:cNvPr id="87" name="テキスト ボックス 86"/>
        <xdr:cNvSpPr txBox="1"/>
      </xdr:nvSpPr>
      <xdr:spPr>
        <a:xfrm>
          <a:off x="1752111" y="65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131286</xdr:rowOff>
    </xdr:from>
    <xdr:to>
      <xdr:col>6</xdr:col>
      <xdr:colOff>38100</xdr:colOff>
      <xdr:row>38</xdr:row>
      <xdr:rowOff>61437</xdr:rowOff>
    </xdr:to>
    <xdr:sp macro="" textlink="">
      <xdr:nvSpPr>
        <xdr:cNvPr id="88" name="楕円 87"/>
        <xdr:cNvSpPr/>
      </xdr:nvSpPr>
      <xdr:spPr>
        <a:xfrm>
          <a:off x="1079500" y="6474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52564</xdr:rowOff>
    </xdr:from>
    <xdr:ext cx="534377" cy="259045"/>
    <xdr:sp macro="" textlink="">
      <xdr:nvSpPr>
        <xdr:cNvPr id="89" name="テキスト ボックス 88"/>
        <xdr:cNvSpPr txBox="1"/>
      </xdr:nvSpPr>
      <xdr:spPr>
        <a:xfrm>
          <a:off x="863111" y="65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90338</xdr:rowOff>
    </xdr:from>
    <xdr:to>
      <xdr:col>24</xdr:col>
      <xdr:colOff>63500</xdr:colOff>
      <xdr:row>58</xdr:row>
      <xdr:rowOff>112420</xdr:rowOff>
    </xdr:to>
    <xdr:cxnSp macro="">
      <xdr:nvCxnSpPr>
        <xdr:cNvPr id="119" name="直線コネクタ 118"/>
        <xdr:cNvCxnSpPr/>
      </xdr:nvCxnSpPr>
      <xdr:spPr>
        <a:xfrm flipV="1">
          <a:off x="3797300" y="10034438"/>
          <a:ext cx="8382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98575</xdr:rowOff>
    </xdr:from>
    <xdr:to>
      <xdr:col>19</xdr:col>
      <xdr:colOff>177800</xdr:colOff>
      <xdr:row>58</xdr:row>
      <xdr:rowOff>112420</xdr:rowOff>
    </xdr:to>
    <xdr:cxnSp macro="">
      <xdr:nvCxnSpPr>
        <xdr:cNvPr id="122" name="直線コネクタ 121"/>
        <xdr:cNvCxnSpPr/>
      </xdr:nvCxnSpPr>
      <xdr:spPr>
        <a:xfrm>
          <a:off x="2908300" y="10042675"/>
          <a:ext cx="889000" cy="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63607</xdr:rowOff>
    </xdr:from>
    <xdr:to>
      <xdr:col>15</xdr:col>
      <xdr:colOff>50800</xdr:colOff>
      <xdr:row>58</xdr:row>
      <xdr:rowOff>98575</xdr:rowOff>
    </xdr:to>
    <xdr:cxnSp macro="">
      <xdr:nvCxnSpPr>
        <xdr:cNvPr id="125" name="直線コネクタ 124"/>
        <xdr:cNvCxnSpPr/>
      </xdr:nvCxnSpPr>
      <xdr:spPr>
        <a:xfrm>
          <a:off x="2019300" y="10007707"/>
          <a:ext cx="889000" cy="3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63607</xdr:rowOff>
    </xdr:from>
    <xdr:to>
      <xdr:col>10</xdr:col>
      <xdr:colOff>114300</xdr:colOff>
      <xdr:row>58</xdr:row>
      <xdr:rowOff>82664</xdr:rowOff>
    </xdr:to>
    <xdr:cxnSp macro="">
      <xdr:nvCxnSpPr>
        <xdr:cNvPr id="128" name="直線コネクタ 127"/>
        <xdr:cNvCxnSpPr/>
      </xdr:nvCxnSpPr>
      <xdr:spPr>
        <a:xfrm flipV="1">
          <a:off x="1130300" y="10007707"/>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39538</xdr:rowOff>
    </xdr:from>
    <xdr:to>
      <xdr:col>24</xdr:col>
      <xdr:colOff>114300</xdr:colOff>
      <xdr:row>58</xdr:row>
      <xdr:rowOff>141138</xdr:rowOff>
    </xdr:to>
    <xdr:sp macro="" textlink="">
      <xdr:nvSpPr>
        <xdr:cNvPr id="138" name="楕円 137"/>
        <xdr:cNvSpPr/>
      </xdr:nvSpPr>
      <xdr:spPr>
        <a:xfrm>
          <a:off x="4584700" y="998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17965</xdr:rowOff>
    </xdr:from>
    <xdr:ext cx="534377" cy="259045"/>
    <xdr:sp macro="" textlink="">
      <xdr:nvSpPr>
        <xdr:cNvPr id="139" name="物件費該当値テキスト"/>
        <xdr:cNvSpPr txBox="1"/>
      </xdr:nvSpPr>
      <xdr:spPr>
        <a:xfrm>
          <a:off x="4686300" y="996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61620</xdr:rowOff>
    </xdr:from>
    <xdr:to>
      <xdr:col>20</xdr:col>
      <xdr:colOff>38100</xdr:colOff>
      <xdr:row>58</xdr:row>
      <xdr:rowOff>163220</xdr:rowOff>
    </xdr:to>
    <xdr:sp macro="" textlink="">
      <xdr:nvSpPr>
        <xdr:cNvPr id="140" name="楕円 139"/>
        <xdr:cNvSpPr/>
      </xdr:nvSpPr>
      <xdr:spPr>
        <a:xfrm>
          <a:off x="3746500" y="100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154347</xdr:rowOff>
    </xdr:from>
    <xdr:ext cx="534377" cy="259045"/>
    <xdr:sp macro="" textlink="">
      <xdr:nvSpPr>
        <xdr:cNvPr id="141" name="テキスト ボックス 140"/>
        <xdr:cNvSpPr txBox="1"/>
      </xdr:nvSpPr>
      <xdr:spPr>
        <a:xfrm>
          <a:off x="3530111" y="100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47775</xdr:rowOff>
    </xdr:from>
    <xdr:to>
      <xdr:col>15</xdr:col>
      <xdr:colOff>101600</xdr:colOff>
      <xdr:row>58</xdr:row>
      <xdr:rowOff>149375</xdr:rowOff>
    </xdr:to>
    <xdr:sp macro="" textlink="">
      <xdr:nvSpPr>
        <xdr:cNvPr id="142" name="楕円 141"/>
        <xdr:cNvSpPr/>
      </xdr:nvSpPr>
      <xdr:spPr>
        <a:xfrm>
          <a:off x="2857500" y="999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165902</xdr:rowOff>
    </xdr:from>
    <xdr:ext cx="534377" cy="259045"/>
    <xdr:sp macro="" textlink="">
      <xdr:nvSpPr>
        <xdr:cNvPr id="143" name="テキスト ボックス 142"/>
        <xdr:cNvSpPr txBox="1"/>
      </xdr:nvSpPr>
      <xdr:spPr>
        <a:xfrm>
          <a:off x="2641111" y="97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12807</xdr:rowOff>
    </xdr:from>
    <xdr:to>
      <xdr:col>10</xdr:col>
      <xdr:colOff>165100</xdr:colOff>
      <xdr:row>58</xdr:row>
      <xdr:rowOff>114407</xdr:rowOff>
    </xdr:to>
    <xdr:sp macro="" textlink="">
      <xdr:nvSpPr>
        <xdr:cNvPr id="144" name="楕円 143"/>
        <xdr:cNvSpPr/>
      </xdr:nvSpPr>
      <xdr:spPr>
        <a:xfrm>
          <a:off x="1968500" y="99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130934</xdr:rowOff>
    </xdr:from>
    <xdr:ext cx="534377" cy="259045"/>
    <xdr:sp macro="" textlink="">
      <xdr:nvSpPr>
        <xdr:cNvPr id="145" name="テキスト ボックス 144"/>
        <xdr:cNvSpPr txBox="1"/>
      </xdr:nvSpPr>
      <xdr:spPr>
        <a:xfrm>
          <a:off x="1752111" y="97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31864</xdr:rowOff>
    </xdr:from>
    <xdr:to>
      <xdr:col>6</xdr:col>
      <xdr:colOff>38100</xdr:colOff>
      <xdr:row>58</xdr:row>
      <xdr:rowOff>133464</xdr:rowOff>
    </xdr:to>
    <xdr:sp macro="" textlink="">
      <xdr:nvSpPr>
        <xdr:cNvPr id="146" name="楕円 145"/>
        <xdr:cNvSpPr/>
      </xdr:nvSpPr>
      <xdr:spPr>
        <a:xfrm>
          <a:off x="1079500" y="99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149991</xdr:rowOff>
    </xdr:from>
    <xdr:ext cx="534377" cy="259045"/>
    <xdr:sp macro="" textlink="">
      <xdr:nvSpPr>
        <xdr:cNvPr id="147" name="テキスト ボックス 146"/>
        <xdr:cNvSpPr txBox="1"/>
      </xdr:nvSpPr>
      <xdr:spPr>
        <a:xfrm>
          <a:off x="863111" y="97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157623</xdr:rowOff>
    </xdr:from>
    <xdr:to>
      <xdr:col>24</xdr:col>
      <xdr:colOff>63500</xdr:colOff>
      <xdr:row>78</xdr:row>
      <xdr:rowOff>21286</xdr:rowOff>
    </xdr:to>
    <xdr:cxnSp macro="">
      <xdr:nvCxnSpPr>
        <xdr:cNvPr id="174" name="直線コネクタ 173"/>
        <xdr:cNvCxnSpPr/>
      </xdr:nvCxnSpPr>
      <xdr:spPr>
        <a:xfrm flipV="1">
          <a:off x="3797300" y="13359273"/>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168777</xdr:rowOff>
    </xdr:from>
    <xdr:to>
      <xdr:col>19</xdr:col>
      <xdr:colOff>177800</xdr:colOff>
      <xdr:row>78</xdr:row>
      <xdr:rowOff>21286</xdr:rowOff>
    </xdr:to>
    <xdr:cxnSp macro="">
      <xdr:nvCxnSpPr>
        <xdr:cNvPr id="177" name="直線コネクタ 176"/>
        <xdr:cNvCxnSpPr/>
      </xdr:nvCxnSpPr>
      <xdr:spPr>
        <a:xfrm>
          <a:off x="2908300" y="13370427"/>
          <a:ext cx="889000" cy="2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152364</xdr:rowOff>
    </xdr:from>
    <xdr:to>
      <xdr:col>15</xdr:col>
      <xdr:colOff>50800</xdr:colOff>
      <xdr:row>77</xdr:row>
      <xdr:rowOff>168777</xdr:rowOff>
    </xdr:to>
    <xdr:cxnSp macro="">
      <xdr:nvCxnSpPr>
        <xdr:cNvPr id="180" name="直線コネクタ 179"/>
        <xdr:cNvCxnSpPr/>
      </xdr:nvCxnSpPr>
      <xdr:spPr>
        <a:xfrm>
          <a:off x="2019300" y="13354014"/>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120086</xdr:rowOff>
    </xdr:from>
    <xdr:to>
      <xdr:col>10</xdr:col>
      <xdr:colOff>114300</xdr:colOff>
      <xdr:row>77</xdr:row>
      <xdr:rowOff>152364</xdr:rowOff>
    </xdr:to>
    <xdr:cxnSp macro="">
      <xdr:nvCxnSpPr>
        <xdr:cNvPr id="183" name="直線コネクタ 182"/>
        <xdr:cNvCxnSpPr/>
      </xdr:nvCxnSpPr>
      <xdr:spPr>
        <a:xfrm>
          <a:off x="1130300" y="13321736"/>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106823</xdr:rowOff>
    </xdr:from>
    <xdr:to>
      <xdr:col>24</xdr:col>
      <xdr:colOff>114300</xdr:colOff>
      <xdr:row>78</xdr:row>
      <xdr:rowOff>36973</xdr:rowOff>
    </xdr:to>
    <xdr:sp macro="" textlink="">
      <xdr:nvSpPr>
        <xdr:cNvPr id="193" name="楕円 192"/>
        <xdr:cNvSpPr/>
      </xdr:nvSpPr>
      <xdr:spPr>
        <a:xfrm>
          <a:off x="4584700" y="133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85250</xdr:rowOff>
    </xdr:from>
    <xdr:ext cx="469744" cy="259045"/>
    <xdr:sp macro="" textlink="">
      <xdr:nvSpPr>
        <xdr:cNvPr id="194" name="維持補修費該当値テキスト"/>
        <xdr:cNvSpPr txBox="1"/>
      </xdr:nvSpPr>
      <xdr:spPr>
        <a:xfrm>
          <a:off x="4686300" y="1328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141936</xdr:rowOff>
    </xdr:from>
    <xdr:to>
      <xdr:col>20</xdr:col>
      <xdr:colOff>38100</xdr:colOff>
      <xdr:row>78</xdr:row>
      <xdr:rowOff>72086</xdr:rowOff>
    </xdr:to>
    <xdr:sp macro="" textlink="">
      <xdr:nvSpPr>
        <xdr:cNvPr id="195" name="楕円 194"/>
        <xdr:cNvSpPr/>
      </xdr:nvSpPr>
      <xdr:spPr>
        <a:xfrm>
          <a:off x="3746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63213</xdr:rowOff>
    </xdr:from>
    <xdr:ext cx="469744" cy="259045"/>
    <xdr:sp macro="" textlink="">
      <xdr:nvSpPr>
        <xdr:cNvPr id="196" name="テキスト ボックス 195"/>
        <xdr:cNvSpPr txBox="1"/>
      </xdr:nvSpPr>
      <xdr:spPr>
        <a:xfrm>
          <a:off x="3562428" y="134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117977</xdr:rowOff>
    </xdr:from>
    <xdr:to>
      <xdr:col>15</xdr:col>
      <xdr:colOff>101600</xdr:colOff>
      <xdr:row>78</xdr:row>
      <xdr:rowOff>48127</xdr:rowOff>
    </xdr:to>
    <xdr:sp macro="" textlink="">
      <xdr:nvSpPr>
        <xdr:cNvPr id="197" name="楕円 196"/>
        <xdr:cNvSpPr/>
      </xdr:nvSpPr>
      <xdr:spPr>
        <a:xfrm>
          <a:off x="2857500" y="13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39254</xdr:rowOff>
    </xdr:from>
    <xdr:ext cx="469744" cy="259045"/>
    <xdr:sp macro="" textlink="">
      <xdr:nvSpPr>
        <xdr:cNvPr id="198" name="テキスト ボックス 197"/>
        <xdr:cNvSpPr txBox="1"/>
      </xdr:nvSpPr>
      <xdr:spPr>
        <a:xfrm>
          <a:off x="2673428" y="1341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101564</xdr:rowOff>
    </xdr:from>
    <xdr:to>
      <xdr:col>10</xdr:col>
      <xdr:colOff>165100</xdr:colOff>
      <xdr:row>78</xdr:row>
      <xdr:rowOff>31714</xdr:rowOff>
    </xdr:to>
    <xdr:sp macro="" textlink="">
      <xdr:nvSpPr>
        <xdr:cNvPr id="199" name="楕円 198"/>
        <xdr:cNvSpPr/>
      </xdr:nvSpPr>
      <xdr:spPr>
        <a:xfrm>
          <a:off x="1968500" y="13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22841</xdr:rowOff>
    </xdr:from>
    <xdr:ext cx="469744" cy="259045"/>
    <xdr:sp macro="" textlink="">
      <xdr:nvSpPr>
        <xdr:cNvPr id="200" name="テキスト ボックス 199"/>
        <xdr:cNvSpPr txBox="1"/>
      </xdr:nvSpPr>
      <xdr:spPr>
        <a:xfrm>
          <a:off x="1784428" y="133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69286</xdr:rowOff>
    </xdr:from>
    <xdr:to>
      <xdr:col>6</xdr:col>
      <xdr:colOff>38100</xdr:colOff>
      <xdr:row>77</xdr:row>
      <xdr:rowOff>170886</xdr:rowOff>
    </xdr:to>
    <xdr:sp macro="" textlink="">
      <xdr:nvSpPr>
        <xdr:cNvPr id="201" name="楕円 200"/>
        <xdr:cNvSpPr/>
      </xdr:nvSpPr>
      <xdr:spPr>
        <a:xfrm>
          <a:off x="1079500" y="132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15963</xdr:rowOff>
    </xdr:from>
    <xdr:ext cx="469744" cy="259045"/>
    <xdr:sp macro="" textlink="">
      <xdr:nvSpPr>
        <xdr:cNvPr id="202" name="テキスト ボックス 201"/>
        <xdr:cNvSpPr txBox="1"/>
      </xdr:nvSpPr>
      <xdr:spPr>
        <a:xfrm>
          <a:off x="895428" y="1304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147560</xdr:rowOff>
    </xdr:from>
    <xdr:to>
      <xdr:col>24</xdr:col>
      <xdr:colOff>63500</xdr:colOff>
      <xdr:row>96</xdr:row>
      <xdr:rowOff>147124</xdr:rowOff>
    </xdr:to>
    <xdr:cxnSp macro="">
      <xdr:nvCxnSpPr>
        <xdr:cNvPr id="234" name="直線コネクタ 233"/>
        <xdr:cNvCxnSpPr/>
      </xdr:nvCxnSpPr>
      <xdr:spPr>
        <a:xfrm>
          <a:off x="3797300" y="16435310"/>
          <a:ext cx="838200" cy="17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147560</xdr:rowOff>
    </xdr:from>
    <xdr:to>
      <xdr:col>19</xdr:col>
      <xdr:colOff>177800</xdr:colOff>
      <xdr:row>97</xdr:row>
      <xdr:rowOff>76062</xdr:rowOff>
    </xdr:to>
    <xdr:cxnSp macro="">
      <xdr:nvCxnSpPr>
        <xdr:cNvPr id="237" name="直線コネクタ 236"/>
        <xdr:cNvCxnSpPr/>
      </xdr:nvCxnSpPr>
      <xdr:spPr>
        <a:xfrm flipV="1">
          <a:off x="2908300" y="16435310"/>
          <a:ext cx="889000" cy="27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76062</xdr:rowOff>
    </xdr:from>
    <xdr:to>
      <xdr:col>15</xdr:col>
      <xdr:colOff>50800</xdr:colOff>
      <xdr:row>97</xdr:row>
      <xdr:rowOff>135694</xdr:rowOff>
    </xdr:to>
    <xdr:cxnSp macro="">
      <xdr:nvCxnSpPr>
        <xdr:cNvPr id="240" name="直線コネクタ 239"/>
        <xdr:cNvCxnSpPr/>
      </xdr:nvCxnSpPr>
      <xdr:spPr>
        <a:xfrm flipV="1">
          <a:off x="2019300" y="16706712"/>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135694</xdr:rowOff>
    </xdr:from>
    <xdr:to>
      <xdr:col>10</xdr:col>
      <xdr:colOff>114300</xdr:colOff>
      <xdr:row>97</xdr:row>
      <xdr:rowOff>162483</xdr:rowOff>
    </xdr:to>
    <xdr:cxnSp macro="">
      <xdr:nvCxnSpPr>
        <xdr:cNvPr id="243" name="直線コネクタ 242"/>
        <xdr:cNvCxnSpPr/>
      </xdr:nvCxnSpPr>
      <xdr:spPr>
        <a:xfrm flipV="1">
          <a:off x="1130300" y="16766344"/>
          <a:ext cx="889000" cy="2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96324</xdr:rowOff>
    </xdr:from>
    <xdr:to>
      <xdr:col>24</xdr:col>
      <xdr:colOff>114300</xdr:colOff>
      <xdr:row>97</xdr:row>
      <xdr:rowOff>26474</xdr:rowOff>
    </xdr:to>
    <xdr:sp macro="" textlink="">
      <xdr:nvSpPr>
        <xdr:cNvPr id="253" name="楕円 252"/>
        <xdr:cNvSpPr/>
      </xdr:nvSpPr>
      <xdr:spPr>
        <a:xfrm>
          <a:off x="4584700" y="165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74751</xdr:rowOff>
    </xdr:from>
    <xdr:ext cx="534377" cy="259045"/>
    <xdr:sp macro="" textlink="">
      <xdr:nvSpPr>
        <xdr:cNvPr id="254" name="扶助費該当値テキスト"/>
        <xdr:cNvSpPr txBox="1"/>
      </xdr:nvSpPr>
      <xdr:spPr>
        <a:xfrm>
          <a:off x="4686300" y="165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96760</xdr:rowOff>
    </xdr:from>
    <xdr:to>
      <xdr:col>20</xdr:col>
      <xdr:colOff>38100</xdr:colOff>
      <xdr:row>96</xdr:row>
      <xdr:rowOff>26910</xdr:rowOff>
    </xdr:to>
    <xdr:sp macro="" textlink="">
      <xdr:nvSpPr>
        <xdr:cNvPr id="255" name="楕円 254"/>
        <xdr:cNvSpPr/>
      </xdr:nvSpPr>
      <xdr:spPr>
        <a:xfrm>
          <a:off x="3746500" y="163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18037</xdr:rowOff>
    </xdr:from>
    <xdr:ext cx="534377" cy="259045"/>
    <xdr:sp macro="" textlink="">
      <xdr:nvSpPr>
        <xdr:cNvPr id="256" name="テキスト ボックス 255"/>
        <xdr:cNvSpPr txBox="1"/>
      </xdr:nvSpPr>
      <xdr:spPr>
        <a:xfrm>
          <a:off x="3530111" y="164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25262</xdr:rowOff>
    </xdr:from>
    <xdr:to>
      <xdr:col>15</xdr:col>
      <xdr:colOff>101600</xdr:colOff>
      <xdr:row>97</xdr:row>
      <xdr:rowOff>126862</xdr:rowOff>
    </xdr:to>
    <xdr:sp macro="" textlink="">
      <xdr:nvSpPr>
        <xdr:cNvPr id="257" name="楕円 256"/>
        <xdr:cNvSpPr/>
      </xdr:nvSpPr>
      <xdr:spPr>
        <a:xfrm>
          <a:off x="2857500" y="166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117989</xdr:rowOff>
    </xdr:from>
    <xdr:ext cx="534377" cy="259045"/>
    <xdr:sp macro="" textlink="">
      <xdr:nvSpPr>
        <xdr:cNvPr id="258" name="テキスト ボックス 257"/>
        <xdr:cNvSpPr txBox="1"/>
      </xdr:nvSpPr>
      <xdr:spPr>
        <a:xfrm>
          <a:off x="2641111" y="167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84894</xdr:rowOff>
    </xdr:from>
    <xdr:to>
      <xdr:col>10</xdr:col>
      <xdr:colOff>165100</xdr:colOff>
      <xdr:row>98</xdr:row>
      <xdr:rowOff>15044</xdr:rowOff>
    </xdr:to>
    <xdr:sp macro="" textlink="">
      <xdr:nvSpPr>
        <xdr:cNvPr id="259" name="楕円 258"/>
        <xdr:cNvSpPr/>
      </xdr:nvSpPr>
      <xdr:spPr>
        <a:xfrm>
          <a:off x="1968500" y="167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6171</xdr:rowOff>
    </xdr:from>
    <xdr:ext cx="534377" cy="259045"/>
    <xdr:sp macro="" textlink="">
      <xdr:nvSpPr>
        <xdr:cNvPr id="260" name="テキスト ボックス 259"/>
        <xdr:cNvSpPr txBox="1"/>
      </xdr:nvSpPr>
      <xdr:spPr>
        <a:xfrm>
          <a:off x="1752111" y="168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111683</xdr:rowOff>
    </xdr:from>
    <xdr:to>
      <xdr:col>6</xdr:col>
      <xdr:colOff>38100</xdr:colOff>
      <xdr:row>98</xdr:row>
      <xdr:rowOff>41833</xdr:rowOff>
    </xdr:to>
    <xdr:sp macro="" textlink="">
      <xdr:nvSpPr>
        <xdr:cNvPr id="261" name="楕円 260"/>
        <xdr:cNvSpPr/>
      </xdr:nvSpPr>
      <xdr:spPr>
        <a:xfrm>
          <a:off x="1079500" y="167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32960</xdr:rowOff>
    </xdr:from>
    <xdr:ext cx="534377" cy="259045"/>
    <xdr:sp macro="" textlink="">
      <xdr:nvSpPr>
        <xdr:cNvPr id="262" name="テキスト ボックス 261"/>
        <xdr:cNvSpPr txBox="1"/>
      </xdr:nvSpPr>
      <xdr:spPr>
        <a:xfrm>
          <a:off x="863111" y="168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109296</xdr:rowOff>
    </xdr:from>
    <xdr:to>
      <xdr:col>55</xdr:col>
      <xdr:colOff>0</xdr:colOff>
      <xdr:row>38</xdr:row>
      <xdr:rowOff>33096</xdr:rowOff>
    </xdr:to>
    <xdr:cxnSp macro="">
      <xdr:nvCxnSpPr>
        <xdr:cNvPr id="294" name="直線コネクタ 293"/>
        <xdr:cNvCxnSpPr/>
      </xdr:nvCxnSpPr>
      <xdr:spPr>
        <a:xfrm flipV="1">
          <a:off x="9639300" y="6452946"/>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37320</xdr:rowOff>
    </xdr:from>
    <xdr:to>
      <xdr:col>50</xdr:col>
      <xdr:colOff>114300</xdr:colOff>
      <xdr:row>38</xdr:row>
      <xdr:rowOff>33096</xdr:rowOff>
    </xdr:to>
    <xdr:cxnSp macro="">
      <xdr:nvCxnSpPr>
        <xdr:cNvPr id="297" name="直線コネクタ 296"/>
        <xdr:cNvCxnSpPr/>
      </xdr:nvCxnSpPr>
      <xdr:spPr>
        <a:xfrm>
          <a:off x="8750300" y="5352270"/>
          <a:ext cx="889000" cy="119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70912</xdr:rowOff>
    </xdr:from>
    <xdr:ext cx="534377" cy="259045"/>
    <xdr:sp macro="" textlink="">
      <xdr:nvSpPr>
        <xdr:cNvPr id="299" name="テキスト ボックス 298"/>
        <xdr:cNvSpPr txBox="1"/>
      </xdr:nvSpPr>
      <xdr:spPr>
        <a:xfrm>
          <a:off x="9372111" y="62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37320</xdr:rowOff>
    </xdr:from>
    <xdr:to>
      <xdr:col>45</xdr:col>
      <xdr:colOff>177800</xdr:colOff>
      <xdr:row>38</xdr:row>
      <xdr:rowOff>113650</xdr:rowOff>
    </xdr:to>
    <xdr:cxnSp macro="">
      <xdr:nvCxnSpPr>
        <xdr:cNvPr id="300" name="直線コネクタ 299"/>
        <xdr:cNvCxnSpPr/>
      </xdr:nvCxnSpPr>
      <xdr:spPr>
        <a:xfrm flipV="1">
          <a:off x="7861300" y="5352270"/>
          <a:ext cx="889000" cy="12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113650</xdr:rowOff>
    </xdr:from>
    <xdr:to>
      <xdr:col>41</xdr:col>
      <xdr:colOff>50800</xdr:colOff>
      <xdr:row>38</xdr:row>
      <xdr:rowOff>132614</xdr:rowOff>
    </xdr:to>
    <xdr:cxnSp macro="">
      <xdr:nvCxnSpPr>
        <xdr:cNvPr id="303" name="直線コネクタ 302"/>
        <xdr:cNvCxnSpPr/>
      </xdr:nvCxnSpPr>
      <xdr:spPr>
        <a:xfrm flipV="1">
          <a:off x="6972300" y="6628750"/>
          <a:ext cx="889000" cy="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168655</xdr:rowOff>
    </xdr:from>
    <xdr:ext cx="534377" cy="259045"/>
    <xdr:sp macro="" textlink="">
      <xdr:nvSpPr>
        <xdr:cNvPr id="305" name="テキスト ボックス 304"/>
        <xdr:cNvSpPr txBox="1"/>
      </xdr:nvSpPr>
      <xdr:spPr>
        <a:xfrm>
          <a:off x="7594111" y="63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3062</xdr:rowOff>
    </xdr:from>
    <xdr:ext cx="534377" cy="259045"/>
    <xdr:sp macro="" textlink="">
      <xdr:nvSpPr>
        <xdr:cNvPr id="307" name="テキスト ボックス 306"/>
        <xdr:cNvSpPr txBox="1"/>
      </xdr:nvSpPr>
      <xdr:spPr>
        <a:xfrm>
          <a:off x="6705111" y="634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58496</xdr:rowOff>
    </xdr:from>
    <xdr:to>
      <xdr:col>55</xdr:col>
      <xdr:colOff>50800</xdr:colOff>
      <xdr:row>37</xdr:row>
      <xdr:rowOff>160096</xdr:rowOff>
    </xdr:to>
    <xdr:sp macro="" textlink="">
      <xdr:nvSpPr>
        <xdr:cNvPr id="313" name="楕円 312"/>
        <xdr:cNvSpPr/>
      </xdr:nvSpPr>
      <xdr:spPr>
        <a:xfrm>
          <a:off x="10426700" y="64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81373</xdr:rowOff>
    </xdr:from>
    <xdr:ext cx="534377" cy="259045"/>
    <xdr:sp macro="" textlink="">
      <xdr:nvSpPr>
        <xdr:cNvPr id="314" name="補助費等該当値テキスト"/>
        <xdr:cNvSpPr txBox="1"/>
      </xdr:nvSpPr>
      <xdr:spPr>
        <a:xfrm>
          <a:off x="10528300" y="62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153746</xdr:rowOff>
    </xdr:from>
    <xdr:to>
      <xdr:col>50</xdr:col>
      <xdr:colOff>165100</xdr:colOff>
      <xdr:row>38</xdr:row>
      <xdr:rowOff>83896</xdr:rowOff>
    </xdr:to>
    <xdr:sp macro="" textlink="">
      <xdr:nvSpPr>
        <xdr:cNvPr id="315" name="楕円 314"/>
        <xdr:cNvSpPr/>
      </xdr:nvSpPr>
      <xdr:spPr>
        <a:xfrm>
          <a:off x="9588500" y="64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75023</xdr:rowOff>
    </xdr:from>
    <xdr:ext cx="534377" cy="259045"/>
    <xdr:sp macro="" textlink="">
      <xdr:nvSpPr>
        <xdr:cNvPr id="316" name="テキスト ボックス 315"/>
        <xdr:cNvSpPr txBox="1"/>
      </xdr:nvSpPr>
      <xdr:spPr>
        <a:xfrm>
          <a:off x="9372111" y="659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157970</xdr:rowOff>
    </xdr:from>
    <xdr:to>
      <xdr:col>46</xdr:col>
      <xdr:colOff>38100</xdr:colOff>
      <xdr:row>31</xdr:row>
      <xdr:rowOff>88120</xdr:rowOff>
    </xdr:to>
    <xdr:sp macro="" textlink="">
      <xdr:nvSpPr>
        <xdr:cNvPr id="317" name="楕円 316"/>
        <xdr:cNvSpPr/>
      </xdr:nvSpPr>
      <xdr:spPr>
        <a:xfrm>
          <a:off x="8699500" y="5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104647</xdr:rowOff>
    </xdr:from>
    <xdr:ext cx="599010" cy="259045"/>
    <xdr:sp macro="" textlink="">
      <xdr:nvSpPr>
        <xdr:cNvPr id="318" name="テキスト ボックス 317"/>
        <xdr:cNvSpPr txBox="1"/>
      </xdr:nvSpPr>
      <xdr:spPr>
        <a:xfrm>
          <a:off x="8450795" y="507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62850</xdr:rowOff>
    </xdr:from>
    <xdr:to>
      <xdr:col>41</xdr:col>
      <xdr:colOff>101600</xdr:colOff>
      <xdr:row>38</xdr:row>
      <xdr:rowOff>164450</xdr:rowOff>
    </xdr:to>
    <xdr:sp macro="" textlink="">
      <xdr:nvSpPr>
        <xdr:cNvPr id="319" name="楕円 318"/>
        <xdr:cNvSpPr/>
      </xdr:nvSpPr>
      <xdr:spPr>
        <a:xfrm>
          <a:off x="7810500" y="65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155577</xdr:rowOff>
    </xdr:from>
    <xdr:ext cx="534377" cy="259045"/>
    <xdr:sp macro="" textlink="">
      <xdr:nvSpPr>
        <xdr:cNvPr id="320" name="テキスト ボックス 319"/>
        <xdr:cNvSpPr txBox="1"/>
      </xdr:nvSpPr>
      <xdr:spPr>
        <a:xfrm>
          <a:off x="7594111" y="667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81814</xdr:rowOff>
    </xdr:from>
    <xdr:to>
      <xdr:col>36</xdr:col>
      <xdr:colOff>165100</xdr:colOff>
      <xdr:row>39</xdr:row>
      <xdr:rowOff>11964</xdr:rowOff>
    </xdr:to>
    <xdr:sp macro="" textlink="">
      <xdr:nvSpPr>
        <xdr:cNvPr id="321" name="楕円 320"/>
        <xdr:cNvSpPr/>
      </xdr:nvSpPr>
      <xdr:spPr>
        <a:xfrm>
          <a:off x="6921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3091</xdr:rowOff>
    </xdr:from>
    <xdr:ext cx="534377" cy="259045"/>
    <xdr:sp macro="" textlink="">
      <xdr:nvSpPr>
        <xdr:cNvPr id="322" name="テキスト ボックス 321"/>
        <xdr:cNvSpPr txBox="1"/>
      </xdr:nvSpPr>
      <xdr:spPr>
        <a:xfrm>
          <a:off x="6705111" y="66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168740</xdr:rowOff>
    </xdr:from>
    <xdr:to>
      <xdr:col>55</xdr:col>
      <xdr:colOff>0</xdr:colOff>
      <xdr:row>58</xdr:row>
      <xdr:rowOff>122707</xdr:rowOff>
    </xdr:to>
    <xdr:cxnSp macro="">
      <xdr:nvCxnSpPr>
        <xdr:cNvPr id="351" name="直線コネクタ 350"/>
        <xdr:cNvCxnSpPr/>
      </xdr:nvCxnSpPr>
      <xdr:spPr>
        <a:xfrm flipV="1">
          <a:off x="9639300" y="9941390"/>
          <a:ext cx="838200" cy="1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119583</xdr:rowOff>
    </xdr:from>
    <xdr:to>
      <xdr:col>50</xdr:col>
      <xdr:colOff>114300</xdr:colOff>
      <xdr:row>58</xdr:row>
      <xdr:rowOff>122707</xdr:rowOff>
    </xdr:to>
    <xdr:cxnSp macro="">
      <xdr:nvCxnSpPr>
        <xdr:cNvPr id="354" name="直線コネクタ 353"/>
        <xdr:cNvCxnSpPr/>
      </xdr:nvCxnSpPr>
      <xdr:spPr>
        <a:xfrm>
          <a:off x="8750300" y="1006368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23388</xdr:rowOff>
    </xdr:from>
    <xdr:to>
      <xdr:col>45</xdr:col>
      <xdr:colOff>177800</xdr:colOff>
      <xdr:row>58</xdr:row>
      <xdr:rowOff>119583</xdr:rowOff>
    </xdr:to>
    <xdr:cxnSp macro="">
      <xdr:nvCxnSpPr>
        <xdr:cNvPr id="357" name="直線コネクタ 356"/>
        <xdr:cNvCxnSpPr/>
      </xdr:nvCxnSpPr>
      <xdr:spPr>
        <a:xfrm>
          <a:off x="7861300" y="9967488"/>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9" name="テキスト ボックス 358"/>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23388</xdr:rowOff>
    </xdr:from>
    <xdr:to>
      <xdr:col>41</xdr:col>
      <xdr:colOff>50800</xdr:colOff>
      <xdr:row>58</xdr:row>
      <xdr:rowOff>51110</xdr:rowOff>
    </xdr:to>
    <xdr:cxnSp macro="">
      <xdr:nvCxnSpPr>
        <xdr:cNvPr id="360" name="直線コネクタ 359"/>
        <xdr:cNvCxnSpPr/>
      </xdr:nvCxnSpPr>
      <xdr:spPr>
        <a:xfrm flipV="1">
          <a:off x="6972300" y="9967488"/>
          <a:ext cx="889000" cy="2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2" name="テキスト ボックス 361"/>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4" name="テキスト ボックス 363"/>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117940</xdr:rowOff>
    </xdr:from>
    <xdr:to>
      <xdr:col>55</xdr:col>
      <xdr:colOff>50800</xdr:colOff>
      <xdr:row>58</xdr:row>
      <xdr:rowOff>48090</xdr:rowOff>
    </xdr:to>
    <xdr:sp macro="" textlink="">
      <xdr:nvSpPr>
        <xdr:cNvPr id="370" name="楕円 369"/>
        <xdr:cNvSpPr/>
      </xdr:nvSpPr>
      <xdr:spPr>
        <a:xfrm>
          <a:off x="10426700" y="98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96367</xdr:rowOff>
    </xdr:from>
    <xdr:ext cx="534377" cy="259045"/>
    <xdr:sp macro="" textlink="">
      <xdr:nvSpPr>
        <xdr:cNvPr id="371" name="普通建設事業費該当値テキスト"/>
        <xdr:cNvSpPr txBox="1"/>
      </xdr:nvSpPr>
      <xdr:spPr>
        <a:xfrm>
          <a:off x="10528300" y="986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71907</xdr:rowOff>
    </xdr:from>
    <xdr:to>
      <xdr:col>50</xdr:col>
      <xdr:colOff>165100</xdr:colOff>
      <xdr:row>59</xdr:row>
      <xdr:rowOff>2057</xdr:rowOff>
    </xdr:to>
    <xdr:sp macro="" textlink="">
      <xdr:nvSpPr>
        <xdr:cNvPr id="372" name="楕円 371"/>
        <xdr:cNvSpPr/>
      </xdr:nvSpPr>
      <xdr:spPr>
        <a:xfrm>
          <a:off x="9588500" y="100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164634</xdr:rowOff>
    </xdr:from>
    <xdr:ext cx="534377" cy="259045"/>
    <xdr:sp macro="" textlink="">
      <xdr:nvSpPr>
        <xdr:cNvPr id="373" name="テキスト ボックス 372"/>
        <xdr:cNvSpPr txBox="1"/>
      </xdr:nvSpPr>
      <xdr:spPr>
        <a:xfrm>
          <a:off x="9372111" y="1010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68783</xdr:rowOff>
    </xdr:from>
    <xdr:to>
      <xdr:col>46</xdr:col>
      <xdr:colOff>38100</xdr:colOff>
      <xdr:row>58</xdr:row>
      <xdr:rowOff>170383</xdr:rowOff>
    </xdr:to>
    <xdr:sp macro="" textlink="">
      <xdr:nvSpPr>
        <xdr:cNvPr id="374" name="楕円 373"/>
        <xdr:cNvSpPr/>
      </xdr:nvSpPr>
      <xdr:spPr>
        <a:xfrm>
          <a:off x="8699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161510</xdr:rowOff>
    </xdr:from>
    <xdr:ext cx="534377" cy="259045"/>
    <xdr:sp macro="" textlink="">
      <xdr:nvSpPr>
        <xdr:cNvPr id="375" name="テキスト ボックス 374"/>
        <xdr:cNvSpPr txBox="1"/>
      </xdr:nvSpPr>
      <xdr:spPr>
        <a:xfrm>
          <a:off x="8483111" y="1010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144038</xdr:rowOff>
    </xdr:from>
    <xdr:to>
      <xdr:col>41</xdr:col>
      <xdr:colOff>101600</xdr:colOff>
      <xdr:row>58</xdr:row>
      <xdr:rowOff>74188</xdr:rowOff>
    </xdr:to>
    <xdr:sp macro="" textlink="">
      <xdr:nvSpPr>
        <xdr:cNvPr id="376" name="楕円 375"/>
        <xdr:cNvSpPr/>
      </xdr:nvSpPr>
      <xdr:spPr>
        <a:xfrm>
          <a:off x="7810500" y="99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65315</xdr:rowOff>
    </xdr:from>
    <xdr:ext cx="534377" cy="259045"/>
    <xdr:sp macro="" textlink="">
      <xdr:nvSpPr>
        <xdr:cNvPr id="377" name="テキスト ボックス 376"/>
        <xdr:cNvSpPr txBox="1"/>
      </xdr:nvSpPr>
      <xdr:spPr>
        <a:xfrm>
          <a:off x="7594111" y="100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310</xdr:rowOff>
    </xdr:from>
    <xdr:to>
      <xdr:col>36</xdr:col>
      <xdr:colOff>165100</xdr:colOff>
      <xdr:row>58</xdr:row>
      <xdr:rowOff>101910</xdr:rowOff>
    </xdr:to>
    <xdr:sp macro="" textlink="">
      <xdr:nvSpPr>
        <xdr:cNvPr id="378" name="楕円 377"/>
        <xdr:cNvSpPr/>
      </xdr:nvSpPr>
      <xdr:spPr>
        <a:xfrm>
          <a:off x="6921500" y="99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93037</xdr:rowOff>
    </xdr:from>
    <xdr:ext cx="534377" cy="259045"/>
    <xdr:sp macro="" textlink="">
      <xdr:nvSpPr>
        <xdr:cNvPr id="379" name="テキスト ボックス 378"/>
        <xdr:cNvSpPr txBox="1"/>
      </xdr:nvSpPr>
      <xdr:spPr>
        <a:xfrm>
          <a:off x="6705111" y="100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26163</xdr:rowOff>
    </xdr:from>
    <xdr:to>
      <xdr:col>55</xdr:col>
      <xdr:colOff>0</xdr:colOff>
      <xdr:row>79</xdr:row>
      <xdr:rowOff>26009</xdr:rowOff>
    </xdr:to>
    <xdr:cxnSp macro="">
      <xdr:nvCxnSpPr>
        <xdr:cNvPr id="408" name="直線コネクタ 407"/>
        <xdr:cNvCxnSpPr/>
      </xdr:nvCxnSpPr>
      <xdr:spPr>
        <a:xfrm flipV="1">
          <a:off x="9639300" y="13399263"/>
          <a:ext cx="838200" cy="17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9" name="普通建設事業費 （ うち新規整備　）平均値テキスト"/>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4674</xdr:rowOff>
    </xdr:from>
    <xdr:to>
      <xdr:col>50</xdr:col>
      <xdr:colOff>114300</xdr:colOff>
      <xdr:row>79</xdr:row>
      <xdr:rowOff>26009</xdr:rowOff>
    </xdr:to>
    <xdr:cxnSp macro="">
      <xdr:nvCxnSpPr>
        <xdr:cNvPr id="411" name="直線コネクタ 410"/>
        <xdr:cNvCxnSpPr/>
      </xdr:nvCxnSpPr>
      <xdr:spPr>
        <a:xfrm>
          <a:off x="8750300" y="13549224"/>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108268</xdr:rowOff>
    </xdr:from>
    <xdr:to>
      <xdr:col>45</xdr:col>
      <xdr:colOff>177800</xdr:colOff>
      <xdr:row>79</xdr:row>
      <xdr:rowOff>4674</xdr:rowOff>
    </xdr:to>
    <xdr:cxnSp macro="">
      <xdr:nvCxnSpPr>
        <xdr:cNvPr id="414" name="直線コネクタ 413"/>
        <xdr:cNvCxnSpPr/>
      </xdr:nvCxnSpPr>
      <xdr:spPr>
        <a:xfrm>
          <a:off x="7861300" y="13309918"/>
          <a:ext cx="889000" cy="2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108268</xdr:rowOff>
    </xdr:from>
    <xdr:to>
      <xdr:col>41</xdr:col>
      <xdr:colOff>50800</xdr:colOff>
      <xdr:row>77</xdr:row>
      <xdr:rowOff>158331</xdr:rowOff>
    </xdr:to>
    <xdr:cxnSp macro="">
      <xdr:nvCxnSpPr>
        <xdr:cNvPr id="417" name="直線コネクタ 416"/>
        <xdr:cNvCxnSpPr/>
      </xdr:nvCxnSpPr>
      <xdr:spPr>
        <a:xfrm flipV="1">
          <a:off x="6972300" y="13309918"/>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9" name="テキスト ボックス 418"/>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146813</xdr:rowOff>
    </xdr:from>
    <xdr:to>
      <xdr:col>55</xdr:col>
      <xdr:colOff>50800</xdr:colOff>
      <xdr:row>78</xdr:row>
      <xdr:rowOff>76963</xdr:rowOff>
    </xdr:to>
    <xdr:sp macro="" textlink="">
      <xdr:nvSpPr>
        <xdr:cNvPr id="427" name="楕円 426"/>
        <xdr:cNvSpPr/>
      </xdr:nvSpPr>
      <xdr:spPr>
        <a:xfrm>
          <a:off x="10426700" y="133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125240</xdr:rowOff>
    </xdr:from>
    <xdr:ext cx="469744" cy="259045"/>
    <xdr:sp macro="" textlink="">
      <xdr:nvSpPr>
        <xdr:cNvPr id="428" name="普通建設事業費 （ うち新規整備　）該当値テキスト"/>
        <xdr:cNvSpPr txBox="1"/>
      </xdr:nvSpPr>
      <xdr:spPr>
        <a:xfrm>
          <a:off x="10528300" y="1332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146659</xdr:rowOff>
    </xdr:from>
    <xdr:to>
      <xdr:col>50</xdr:col>
      <xdr:colOff>165100</xdr:colOff>
      <xdr:row>79</xdr:row>
      <xdr:rowOff>76809</xdr:rowOff>
    </xdr:to>
    <xdr:sp macro="" textlink="">
      <xdr:nvSpPr>
        <xdr:cNvPr id="429" name="楕円 428"/>
        <xdr:cNvSpPr/>
      </xdr:nvSpPr>
      <xdr:spPr>
        <a:xfrm>
          <a:off x="9588500" y="1351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67936</xdr:rowOff>
    </xdr:from>
    <xdr:ext cx="378565" cy="259045"/>
    <xdr:sp macro="" textlink="">
      <xdr:nvSpPr>
        <xdr:cNvPr id="430" name="テキスト ボックス 429"/>
        <xdr:cNvSpPr txBox="1"/>
      </xdr:nvSpPr>
      <xdr:spPr>
        <a:xfrm>
          <a:off x="9450017" y="13612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125324</xdr:rowOff>
    </xdr:from>
    <xdr:to>
      <xdr:col>46</xdr:col>
      <xdr:colOff>38100</xdr:colOff>
      <xdr:row>79</xdr:row>
      <xdr:rowOff>55474</xdr:rowOff>
    </xdr:to>
    <xdr:sp macro="" textlink="">
      <xdr:nvSpPr>
        <xdr:cNvPr id="431" name="楕円 430"/>
        <xdr:cNvSpPr/>
      </xdr:nvSpPr>
      <xdr:spPr>
        <a:xfrm>
          <a:off x="8699500" y="13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46601</xdr:rowOff>
    </xdr:from>
    <xdr:ext cx="469744" cy="259045"/>
    <xdr:sp macro="" textlink="">
      <xdr:nvSpPr>
        <xdr:cNvPr id="432" name="テキスト ボックス 431"/>
        <xdr:cNvSpPr txBox="1"/>
      </xdr:nvSpPr>
      <xdr:spPr>
        <a:xfrm>
          <a:off x="8515428" y="135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57468</xdr:rowOff>
    </xdr:from>
    <xdr:to>
      <xdr:col>41</xdr:col>
      <xdr:colOff>101600</xdr:colOff>
      <xdr:row>77</xdr:row>
      <xdr:rowOff>159068</xdr:rowOff>
    </xdr:to>
    <xdr:sp macro="" textlink="">
      <xdr:nvSpPr>
        <xdr:cNvPr id="433" name="楕円 432"/>
        <xdr:cNvSpPr/>
      </xdr:nvSpPr>
      <xdr:spPr>
        <a:xfrm>
          <a:off x="7810500" y="132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4145</xdr:rowOff>
    </xdr:from>
    <xdr:ext cx="534377" cy="259045"/>
    <xdr:sp macro="" textlink="">
      <xdr:nvSpPr>
        <xdr:cNvPr id="434" name="テキスト ボックス 433"/>
        <xdr:cNvSpPr txBox="1"/>
      </xdr:nvSpPr>
      <xdr:spPr>
        <a:xfrm>
          <a:off x="7594111" y="130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107531</xdr:rowOff>
    </xdr:from>
    <xdr:to>
      <xdr:col>36</xdr:col>
      <xdr:colOff>165100</xdr:colOff>
      <xdr:row>78</xdr:row>
      <xdr:rowOff>37681</xdr:rowOff>
    </xdr:to>
    <xdr:sp macro="" textlink="">
      <xdr:nvSpPr>
        <xdr:cNvPr id="435" name="楕円 434"/>
        <xdr:cNvSpPr/>
      </xdr:nvSpPr>
      <xdr:spPr>
        <a:xfrm>
          <a:off x="6921500" y="133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28808</xdr:rowOff>
    </xdr:from>
    <xdr:ext cx="534377" cy="259045"/>
    <xdr:sp macro="" textlink="">
      <xdr:nvSpPr>
        <xdr:cNvPr id="436" name="テキスト ボックス 435"/>
        <xdr:cNvSpPr txBox="1"/>
      </xdr:nvSpPr>
      <xdr:spPr>
        <a:xfrm>
          <a:off x="6705111" y="134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99058</xdr:rowOff>
    </xdr:from>
    <xdr:to>
      <xdr:col>55</xdr:col>
      <xdr:colOff>0</xdr:colOff>
      <xdr:row>98</xdr:row>
      <xdr:rowOff>127992</xdr:rowOff>
    </xdr:to>
    <xdr:cxnSp macro="">
      <xdr:nvCxnSpPr>
        <xdr:cNvPr id="467" name="直線コネクタ 466"/>
        <xdr:cNvCxnSpPr/>
      </xdr:nvCxnSpPr>
      <xdr:spPr>
        <a:xfrm flipV="1">
          <a:off x="9639300" y="16901158"/>
          <a:ext cx="8382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127992</xdr:rowOff>
    </xdr:from>
    <xdr:to>
      <xdr:col>50</xdr:col>
      <xdr:colOff>114300</xdr:colOff>
      <xdr:row>98</xdr:row>
      <xdr:rowOff>128597</xdr:rowOff>
    </xdr:to>
    <xdr:cxnSp macro="">
      <xdr:nvCxnSpPr>
        <xdr:cNvPr id="470" name="直線コネクタ 469"/>
        <xdr:cNvCxnSpPr/>
      </xdr:nvCxnSpPr>
      <xdr:spPr>
        <a:xfrm flipV="1">
          <a:off x="8750300" y="16930092"/>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128597</xdr:rowOff>
    </xdr:from>
    <xdr:to>
      <xdr:col>45</xdr:col>
      <xdr:colOff>177800</xdr:colOff>
      <xdr:row>98</xdr:row>
      <xdr:rowOff>151081</xdr:rowOff>
    </xdr:to>
    <xdr:cxnSp macro="">
      <xdr:nvCxnSpPr>
        <xdr:cNvPr id="473" name="直線コネクタ 472"/>
        <xdr:cNvCxnSpPr/>
      </xdr:nvCxnSpPr>
      <xdr:spPr>
        <a:xfrm flipV="1">
          <a:off x="7861300" y="16930697"/>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5" name="テキスト ボックス 474"/>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146117</xdr:rowOff>
    </xdr:from>
    <xdr:to>
      <xdr:col>41</xdr:col>
      <xdr:colOff>50800</xdr:colOff>
      <xdr:row>98</xdr:row>
      <xdr:rowOff>151081</xdr:rowOff>
    </xdr:to>
    <xdr:cxnSp macro="">
      <xdr:nvCxnSpPr>
        <xdr:cNvPr id="476" name="直線コネクタ 475"/>
        <xdr:cNvCxnSpPr/>
      </xdr:nvCxnSpPr>
      <xdr:spPr>
        <a:xfrm>
          <a:off x="6972300" y="16948217"/>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8" name="テキスト ボックス 477"/>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48258</xdr:rowOff>
    </xdr:from>
    <xdr:to>
      <xdr:col>55</xdr:col>
      <xdr:colOff>50800</xdr:colOff>
      <xdr:row>98</xdr:row>
      <xdr:rowOff>149858</xdr:rowOff>
    </xdr:to>
    <xdr:sp macro="" textlink="">
      <xdr:nvSpPr>
        <xdr:cNvPr id="486" name="楕円 485"/>
        <xdr:cNvSpPr/>
      </xdr:nvSpPr>
      <xdr:spPr>
        <a:xfrm>
          <a:off x="10426700" y="1685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134635</xdr:rowOff>
    </xdr:from>
    <xdr:ext cx="534377" cy="259045"/>
    <xdr:sp macro="" textlink="">
      <xdr:nvSpPr>
        <xdr:cNvPr id="487" name="普通建設事業費 （ うち更新整備　）該当値テキスト"/>
        <xdr:cNvSpPr txBox="1"/>
      </xdr:nvSpPr>
      <xdr:spPr>
        <a:xfrm>
          <a:off x="10528300" y="1676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77192</xdr:rowOff>
    </xdr:from>
    <xdr:to>
      <xdr:col>50</xdr:col>
      <xdr:colOff>165100</xdr:colOff>
      <xdr:row>99</xdr:row>
      <xdr:rowOff>7342</xdr:rowOff>
    </xdr:to>
    <xdr:sp macro="" textlink="">
      <xdr:nvSpPr>
        <xdr:cNvPr id="488" name="楕円 487"/>
        <xdr:cNvSpPr/>
      </xdr:nvSpPr>
      <xdr:spPr>
        <a:xfrm>
          <a:off x="9588500" y="168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169919</xdr:rowOff>
    </xdr:from>
    <xdr:ext cx="469744" cy="259045"/>
    <xdr:sp macro="" textlink="">
      <xdr:nvSpPr>
        <xdr:cNvPr id="489" name="テキスト ボックス 488"/>
        <xdr:cNvSpPr txBox="1"/>
      </xdr:nvSpPr>
      <xdr:spPr>
        <a:xfrm>
          <a:off x="9404428" y="169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77797</xdr:rowOff>
    </xdr:from>
    <xdr:to>
      <xdr:col>46</xdr:col>
      <xdr:colOff>38100</xdr:colOff>
      <xdr:row>99</xdr:row>
      <xdr:rowOff>7947</xdr:rowOff>
    </xdr:to>
    <xdr:sp macro="" textlink="">
      <xdr:nvSpPr>
        <xdr:cNvPr id="490" name="楕円 489"/>
        <xdr:cNvSpPr/>
      </xdr:nvSpPr>
      <xdr:spPr>
        <a:xfrm>
          <a:off x="8699500" y="168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170524</xdr:rowOff>
    </xdr:from>
    <xdr:ext cx="469744" cy="259045"/>
    <xdr:sp macro="" textlink="">
      <xdr:nvSpPr>
        <xdr:cNvPr id="491" name="テキスト ボックス 490"/>
        <xdr:cNvSpPr txBox="1"/>
      </xdr:nvSpPr>
      <xdr:spPr>
        <a:xfrm>
          <a:off x="8515428" y="1697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100281</xdr:rowOff>
    </xdr:from>
    <xdr:to>
      <xdr:col>41</xdr:col>
      <xdr:colOff>101600</xdr:colOff>
      <xdr:row>99</xdr:row>
      <xdr:rowOff>30431</xdr:rowOff>
    </xdr:to>
    <xdr:sp macro="" textlink="">
      <xdr:nvSpPr>
        <xdr:cNvPr id="492" name="楕円 491"/>
        <xdr:cNvSpPr/>
      </xdr:nvSpPr>
      <xdr:spPr>
        <a:xfrm>
          <a:off x="7810500" y="169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21558</xdr:rowOff>
    </xdr:from>
    <xdr:ext cx="469744" cy="259045"/>
    <xdr:sp macro="" textlink="">
      <xdr:nvSpPr>
        <xdr:cNvPr id="493" name="テキスト ボックス 492"/>
        <xdr:cNvSpPr txBox="1"/>
      </xdr:nvSpPr>
      <xdr:spPr>
        <a:xfrm>
          <a:off x="7626428" y="169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95317</xdr:rowOff>
    </xdr:from>
    <xdr:to>
      <xdr:col>36</xdr:col>
      <xdr:colOff>165100</xdr:colOff>
      <xdr:row>99</xdr:row>
      <xdr:rowOff>25467</xdr:rowOff>
    </xdr:to>
    <xdr:sp macro="" textlink="">
      <xdr:nvSpPr>
        <xdr:cNvPr id="494" name="楕円 493"/>
        <xdr:cNvSpPr/>
      </xdr:nvSpPr>
      <xdr:spPr>
        <a:xfrm>
          <a:off x="6921500" y="168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16594</xdr:rowOff>
    </xdr:from>
    <xdr:ext cx="469744" cy="259045"/>
    <xdr:sp macro="" textlink="">
      <xdr:nvSpPr>
        <xdr:cNvPr id="495" name="テキスト ボックス 494"/>
        <xdr:cNvSpPr txBox="1"/>
      </xdr:nvSpPr>
      <xdr:spPr>
        <a:xfrm>
          <a:off x="6737428" y="1699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91841</xdr:rowOff>
    </xdr:from>
    <xdr:to>
      <xdr:col>71</xdr:col>
      <xdr:colOff>177800</xdr:colOff>
      <xdr:row>39</xdr:row>
      <xdr:rowOff>98878</xdr:rowOff>
    </xdr:to>
    <xdr:cxnSp macro="">
      <xdr:nvCxnSpPr>
        <xdr:cNvPr id="535" name="直線コネクタ 534"/>
        <xdr:cNvCxnSpPr/>
      </xdr:nvCxnSpPr>
      <xdr:spPr>
        <a:xfrm>
          <a:off x="12814300" y="6778391"/>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9" name="テキスト ボックス 538"/>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6"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41041</xdr:rowOff>
    </xdr:from>
    <xdr:to>
      <xdr:col>67</xdr:col>
      <xdr:colOff>101600</xdr:colOff>
      <xdr:row>39</xdr:row>
      <xdr:rowOff>142641</xdr:rowOff>
    </xdr:to>
    <xdr:sp macro="" textlink="">
      <xdr:nvSpPr>
        <xdr:cNvPr id="553" name="楕円 552"/>
        <xdr:cNvSpPr/>
      </xdr:nvSpPr>
      <xdr:spPr>
        <a:xfrm>
          <a:off x="12763500" y="6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133768</xdr:rowOff>
    </xdr:from>
    <xdr:ext cx="378565" cy="259045"/>
    <xdr:sp macro="" textlink="">
      <xdr:nvSpPr>
        <xdr:cNvPr id="554" name="テキスト ボックス 553"/>
        <xdr:cNvSpPr txBox="1"/>
      </xdr:nvSpPr>
      <xdr:spPr>
        <a:xfrm>
          <a:off x="12625017" y="6820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83007</xdr:rowOff>
    </xdr:from>
    <xdr:to>
      <xdr:col>85</xdr:col>
      <xdr:colOff>127000</xdr:colOff>
      <xdr:row>76</xdr:row>
      <xdr:rowOff>83432</xdr:rowOff>
    </xdr:to>
    <xdr:cxnSp macro="">
      <xdr:nvCxnSpPr>
        <xdr:cNvPr id="634" name="直線コネクタ 633"/>
        <xdr:cNvCxnSpPr/>
      </xdr:nvCxnSpPr>
      <xdr:spPr>
        <a:xfrm>
          <a:off x="15481300" y="13113207"/>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83007</xdr:rowOff>
    </xdr:from>
    <xdr:to>
      <xdr:col>81</xdr:col>
      <xdr:colOff>50800</xdr:colOff>
      <xdr:row>76</xdr:row>
      <xdr:rowOff>106423</xdr:rowOff>
    </xdr:to>
    <xdr:cxnSp macro="">
      <xdr:nvCxnSpPr>
        <xdr:cNvPr id="637" name="直線コネクタ 636"/>
        <xdr:cNvCxnSpPr/>
      </xdr:nvCxnSpPr>
      <xdr:spPr>
        <a:xfrm flipV="1">
          <a:off x="14592300" y="13113207"/>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106423</xdr:rowOff>
    </xdr:from>
    <xdr:to>
      <xdr:col>76</xdr:col>
      <xdr:colOff>114300</xdr:colOff>
      <xdr:row>76</xdr:row>
      <xdr:rowOff>129299</xdr:rowOff>
    </xdr:to>
    <xdr:cxnSp macro="">
      <xdr:nvCxnSpPr>
        <xdr:cNvPr id="640" name="直線コネクタ 639"/>
        <xdr:cNvCxnSpPr/>
      </xdr:nvCxnSpPr>
      <xdr:spPr>
        <a:xfrm flipV="1">
          <a:off x="13703300" y="13136623"/>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2" name="テキスト ボックス 641"/>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121658</xdr:rowOff>
    </xdr:from>
    <xdr:to>
      <xdr:col>71</xdr:col>
      <xdr:colOff>177800</xdr:colOff>
      <xdr:row>76</xdr:row>
      <xdr:rowOff>129299</xdr:rowOff>
    </xdr:to>
    <xdr:cxnSp macro="">
      <xdr:nvCxnSpPr>
        <xdr:cNvPr id="643" name="直線コネクタ 642"/>
        <xdr:cNvCxnSpPr/>
      </xdr:nvCxnSpPr>
      <xdr:spPr>
        <a:xfrm>
          <a:off x="12814300" y="1315185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5" name="テキスト ボックス 644"/>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7" name="テキスト ボックス 646"/>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32632</xdr:rowOff>
    </xdr:from>
    <xdr:to>
      <xdr:col>85</xdr:col>
      <xdr:colOff>177800</xdr:colOff>
      <xdr:row>76</xdr:row>
      <xdr:rowOff>134232</xdr:rowOff>
    </xdr:to>
    <xdr:sp macro="" textlink="">
      <xdr:nvSpPr>
        <xdr:cNvPr id="653" name="楕円 652"/>
        <xdr:cNvSpPr/>
      </xdr:nvSpPr>
      <xdr:spPr>
        <a:xfrm>
          <a:off x="16268700" y="13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11059</xdr:rowOff>
    </xdr:from>
    <xdr:ext cx="534377" cy="259045"/>
    <xdr:sp macro="" textlink="">
      <xdr:nvSpPr>
        <xdr:cNvPr id="654" name="公債費該当値テキスト"/>
        <xdr:cNvSpPr txBox="1"/>
      </xdr:nvSpPr>
      <xdr:spPr>
        <a:xfrm>
          <a:off x="16370300" y="130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32207</xdr:rowOff>
    </xdr:from>
    <xdr:to>
      <xdr:col>81</xdr:col>
      <xdr:colOff>101600</xdr:colOff>
      <xdr:row>76</xdr:row>
      <xdr:rowOff>133807</xdr:rowOff>
    </xdr:to>
    <xdr:sp macro="" textlink="">
      <xdr:nvSpPr>
        <xdr:cNvPr id="655" name="楕円 654"/>
        <xdr:cNvSpPr/>
      </xdr:nvSpPr>
      <xdr:spPr>
        <a:xfrm>
          <a:off x="154305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124934</xdr:rowOff>
    </xdr:from>
    <xdr:ext cx="534377" cy="259045"/>
    <xdr:sp macro="" textlink="">
      <xdr:nvSpPr>
        <xdr:cNvPr id="656" name="テキスト ボックス 655"/>
        <xdr:cNvSpPr txBox="1"/>
      </xdr:nvSpPr>
      <xdr:spPr>
        <a:xfrm>
          <a:off x="15214111"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55623</xdr:rowOff>
    </xdr:from>
    <xdr:to>
      <xdr:col>76</xdr:col>
      <xdr:colOff>165100</xdr:colOff>
      <xdr:row>76</xdr:row>
      <xdr:rowOff>157223</xdr:rowOff>
    </xdr:to>
    <xdr:sp macro="" textlink="">
      <xdr:nvSpPr>
        <xdr:cNvPr id="657" name="楕円 656"/>
        <xdr:cNvSpPr/>
      </xdr:nvSpPr>
      <xdr:spPr>
        <a:xfrm>
          <a:off x="14541500" y="130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148350</xdr:rowOff>
    </xdr:from>
    <xdr:ext cx="534377" cy="259045"/>
    <xdr:sp macro="" textlink="">
      <xdr:nvSpPr>
        <xdr:cNvPr id="658" name="テキスト ボックス 657"/>
        <xdr:cNvSpPr txBox="1"/>
      </xdr:nvSpPr>
      <xdr:spPr>
        <a:xfrm>
          <a:off x="14325111" y="1317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78499</xdr:rowOff>
    </xdr:from>
    <xdr:to>
      <xdr:col>72</xdr:col>
      <xdr:colOff>38100</xdr:colOff>
      <xdr:row>77</xdr:row>
      <xdr:rowOff>8649</xdr:rowOff>
    </xdr:to>
    <xdr:sp macro="" textlink="">
      <xdr:nvSpPr>
        <xdr:cNvPr id="659" name="楕円 658"/>
        <xdr:cNvSpPr/>
      </xdr:nvSpPr>
      <xdr:spPr>
        <a:xfrm>
          <a:off x="13652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171226</xdr:rowOff>
    </xdr:from>
    <xdr:ext cx="534377" cy="259045"/>
    <xdr:sp macro="" textlink="">
      <xdr:nvSpPr>
        <xdr:cNvPr id="660" name="テキスト ボックス 659"/>
        <xdr:cNvSpPr txBox="1"/>
      </xdr:nvSpPr>
      <xdr:spPr>
        <a:xfrm>
          <a:off x="13436111" y="132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70858</xdr:rowOff>
    </xdr:from>
    <xdr:to>
      <xdr:col>67</xdr:col>
      <xdr:colOff>101600</xdr:colOff>
      <xdr:row>77</xdr:row>
      <xdr:rowOff>1008</xdr:rowOff>
    </xdr:to>
    <xdr:sp macro="" textlink="">
      <xdr:nvSpPr>
        <xdr:cNvPr id="661" name="楕円 660"/>
        <xdr:cNvSpPr/>
      </xdr:nvSpPr>
      <xdr:spPr>
        <a:xfrm>
          <a:off x="12763500" y="131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163585</xdr:rowOff>
    </xdr:from>
    <xdr:ext cx="534377" cy="259045"/>
    <xdr:sp macro="" textlink="">
      <xdr:nvSpPr>
        <xdr:cNvPr id="662" name="テキスト ボックス 661"/>
        <xdr:cNvSpPr txBox="1"/>
      </xdr:nvSpPr>
      <xdr:spPr>
        <a:xfrm>
          <a:off x="12547111" y="131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86843</xdr:rowOff>
    </xdr:from>
    <xdr:to>
      <xdr:col>85</xdr:col>
      <xdr:colOff>127000</xdr:colOff>
      <xdr:row>98</xdr:row>
      <xdr:rowOff>99737</xdr:rowOff>
    </xdr:to>
    <xdr:cxnSp macro="">
      <xdr:nvCxnSpPr>
        <xdr:cNvPr id="689" name="直線コネクタ 688"/>
        <xdr:cNvCxnSpPr/>
      </xdr:nvCxnSpPr>
      <xdr:spPr>
        <a:xfrm>
          <a:off x="15481300" y="16888943"/>
          <a:ext cx="8382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86843</xdr:rowOff>
    </xdr:from>
    <xdr:to>
      <xdr:col>81</xdr:col>
      <xdr:colOff>50800</xdr:colOff>
      <xdr:row>98</xdr:row>
      <xdr:rowOff>133538</xdr:rowOff>
    </xdr:to>
    <xdr:cxnSp macro="">
      <xdr:nvCxnSpPr>
        <xdr:cNvPr id="692" name="直線コネクタ 691"/>
        <xdr:cNvCxnSpPr/>
      </xdr:nvCxnSpPr>
      <xdr:spPr>
        <a:xfrm flipV="1">
          <a:off x="14592300" y="16888943"/>
          <a:ext cx="889000" cy="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133538</xdr:rowOff>
    </xdr:from>
    <xdr:to>
      <xdr:col>76</xdr:col>
      <xdr:colOff>114300</xdr:colOff>
      <xdr:row>98</xdr:row>
      <xdr:rowOff>135581</xdr:rowOff>
    </xdr:to>
    <xdr:cxnSp macro="">
      <xdr:nvCxnSpPr>
        <xdr:cNvPr id="695" name="直線コネクタ 694"/>
        <xdr:cNvCxnSpPr/>
      </xdr:nvCxnSpPr>
      <xdr:spPr>
        <a:xfrm flipV="1">
          <a:off x="13703300" y="16935638"/>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135581</xdr:rowOff>
    </xdr:from>
    <xdr:to>
      <xdr:col>71</xdr:col>
      <xdr:colOff>177800</xdr:colOff>
      <xdr:row>98</xdr:row>
      <xdr:rowOff>136874</xdr:rowOff>
    </xdr:to>
    <xdr:cxnSp macro="">
      <xdr:nvCxnSpPr>
        <xdr:cNvPr id="698" name="直線コネクタ 697"/>
        <xdr:cNvCxnSpPr/>
      </xdr:nvCxnSpPr>
      <xdr:spPr>
        <a:xfrm flipV="1">
          <a:off x="12814300" y="16937681"/>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48937</xdr:rowOff>
    </xdr:from>
    <xdr:to>
      <xdr:col>85</xdr:col>
      <xdr:colOff>177800</xdr:colOff>
      <xdr:row>98</xdr:row>
      <xdr:rowOff>150537</xdr:rowOff>
    </xdr:to>
    <xdr:sp macro="" textlink="">
      <xdr:nvSpPr>
        <xdr:cNvPr id="708" name="楕円 707"/>
        <xdr:cNvSpPr/>
      </xdr:nvSpPr>
      <xdr:spPr>
        <a:xfrm>
          <a:off x="16268700" y="168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135314</xdr:rowOff>
    </xdr:from>
    <xdr:ext cx="469744" cy="259045"/>
    <xdr:sp macro="" textlink="">
      <xdr:nvSpPr>
        <xdr:cNvPr id="709" name="積立金該当値テキスト"/>
        <xdr:cNvSpPr txBox="1"/>
      </xdr:nvSpPr>
      <xdr:spPr>
        <a:xfrm>
          <a:off x="16370300" y="1676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36043</xdr:rowOff>
    </xdr:from>
    <xdr:to>
      <xdr:col>81</xdr:col>
      <xdr:colOff>101600</xdr:colOff>
      <xdr:row>98</xdr:row>
      <xdr:rowOff>137643</xdr:rowOff>
    </xdr:to>
    <xdr:sp macro="" textlink="">
      <xdr:nvSpPr>
        <xdr:cNvPr id="710" name="楕円 709"/>
        <xdr:cNvSpPr/>
      </xdr:nvSpPr>
      <xdr:spPr>
        <a:xfrm>
          <a:off x="15430500" y="168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128770</xdr:rowOff>
    </xdr:from>
    <xdr:ext cx="534377" cy="259045"/>
    <xdr:sp macro="" textlink="">
      <xdr:nvSpPr>
        <xdr:cNvPr id="711" name="テキスト ボックス 710"/>
        <xdr:cNvSpPr txBox="1"/>
      </xdr:nvSpPr>
      <xdr:spPr>
        <a:xfrm>
          <a:off x="15214111" y="169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82738</xdr:rowOff>
    </xdr:from>
    <xdr:to>
      <xdr:col>76</xdr:col>
      <xdr:colOff>165100</xdr:colOff>
      <xdr:row>99</xdr:row>
      <xdr:rowOff>12888</xdr:rowOff>
    </xdr:to>
    <xdr:sp macro="" textlink="">
      <xdr:nvSpPr>
        <xdr:cNvPr id="712" name="楕円 711"/>
        <xdr:cNvSpPr/>
      </xdr:nvSpPr>
      <xdr:spPr>
        <a:xfrm>
          <a:off x="14541500" y="168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4015</xdr:rowOff>
    </xdr:from>
    <xdr:ext cx="469744" cy="259045"/>
    <xdr:sp macro="" textlink="">
      <xdr:nvSpPr>
        <xdr:cNvPr id="713" name="テキスト ボックス 712"/>
        <xdr:cNvSpPr txBox="1"/>
      </xdr:nvSpPr>
      <xdr:spPr>
        <a:xfrm>
          <a:off x="14357428" y="169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84781</xdr:rowOff>
    </xdr:from>
    <xdr:to>
      <xdr:col>72</xdr:col>
      <xdr:colOff>38100</xdr:colOff>
      <xdr:row>99</xdr:row>
      <xdr:rowOff>14931</xdr:rowOff>
    </xdr:to>
    <xdr:sp macro="" textlink="">
      <xdr:nvSpPr>
        <xdr:cNvPr id="714" name="楕円 713"/>
        <xdr:cNvSpPr/>
      </xdr:nvSpPr>
      <xdr:spPr>
        <a:xfrm>
          <a:off x="13652500" y="168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6058</xdr:rowOff>
    </xdr:from>
    <xdr:ext cx="378565" cy="259045"/>
    <xdr:sp macro="" textlink="">
      <xdr:nvSpPr>
        <xdr:cNvPr id="715" name="テキスト ボックス 714"/>
        <xdr:cNvSpPr txBox="1"/>
      </xdr:nvSpPr>
      <xdr:spPr>
        <a:xfrm>
          <a:off x="13514017" y="169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86074</xdr:rowOff>
    </xdr:from>
    <xdr:to>
      <xdr:col>67</xdr:col>
      <xdr:colOff>101600</xdr:colOff>
      <xdr:row>99</xdr:row>
      <xdr:rowOff>16224</xdr:rowOff>
    </xdr:to>
    <xdr:sp macro="" textlink="">
      <xdr:nvSpPr>
        <xdr:cNvPr id="716" name="楕円 715"/>
        <xdr:cNvSpPr/>
      </xdr:nvSpPr>
      <xdr:spPr>
        <a:xfrm>
          <a:off x="12763500" y="1688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7351</xdr:rowOff>
    </xdr:from>
    <xdr:ext cx="378565" cy="259045"/>
    <xdr:sp macro="" textlink="">
      <xdr:nvSpPr>
        <xdr:cNvPr id="717" name="テキスト ボックス 716"/>
        <xdr:cNvSpPr txBox="1"/>
      </xdr:nvSpPr>
      <xdr:spPr>
        <a:xfrm>
          <a:off x="12625017" y="1698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2" name="テキスト ボックス 751"/>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5" name="テキスト ボックス 754"/>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7" name="テキスト ボックス 756"/>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44069</xdr:rowOff>
    </xdr:from>
    <xdr:to>
      <xdr:col>116</xdr:col>
      <xdr:colOff>63500</xdr:colOff>
      <xdr:row>59</xdr:row>
      <xdr:rowOff>44145</xdr:rowOff>
    </xdr:to>
    <xdr:cxnSp macro="">
      <xdr:nvCxnSpPr>
        <xdr:cNvPr id="801" name="直線コネクタ 800"/>
        <xdr:cNvCxnSpPr/>
      </xdr:nvCxnSpPr>
      <xdr:spPr>
        <a:xfrm flipV="1">
          <a:off x="21323300" y="1015961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44069</xdr:rowOff>
    </xdr:from>
    <xdr:to>
      <xdr:col>111</xdr:col>
      <xdr:colOff>177800</xdr:colOff>
      <xdr:row>59</xdr:row>
      <xdr:rowOff>44145</xdr:rowOff>
    </xdr:to>
    <xdr:cxnSp macro="">
      <xdr:nvCxnSpPr>
        <xdr:cNvPr id="804" name="直線コネクタ 803"/>
        <xdr:cNvCxnSpPr/>
      </xdr:nvCxnSpPr>
      <xdr:spPr>
        <a:xfrm>
          <a:off x="20434300" y="1015961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43841</xdr:rowOff>
    </xdr:from>
    <xdr:to>
      <xdr:col>107</xdr:col>
      <xdr:colOff>50800</xdr:colOff>
      <xdr:row>59</xdr:row>
      <xdr:rowOff>44069</xdr:rowOff>
    </xdr:to>
    <xdr:cxnSp macro="">
      <xdr:nvCxnSpPr>
        <xdr:cNvPr id="807" name="直線コネクタ 806"/>
        <xdr:cNvCxnSpPr/>
      </xdr:nvCxnSpPr>
      <xdr:spPr>
        <a:xfrm>
          <a:off x="19545300" y="1015939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43459</xdr:rowOff>
    </xdr:from>
    <xdr:to>
      <xdr:col>102</xdr:col>
      <xdr:colOff>114300</xdr:colOff>
      <xdr:row>59</xdr:row>
      <xdr:rowOff>43841</xdr:rowOff>
    </xdr:to>
    <xdr:cxnSp macro="">
      <xdr:nvCxnSpPr>
        <xdr:cNvPr id="810" name="直線コネクタ 809"/>
        <xdr:cNvCxnSpPr/>
      </xdr:nvCxnSpPr>
      <xdr:spPr>
        <a:xfrm>
          <a:off x="18656300" y="1015900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2" name="テキスト ボックス 811"/>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164719</xdr:rowOff>
    </xdr:from>
    <xdr:to>
      <xdr:col>116</xdr:col>
      <xdr:colOff>114300</xdr:colOff>
      <xdr:row>59</xdr:row>
      <xdr:rowOff>94869</xdr:rowOff>
    </xdr:to>
    <xdr:sp macro="" textlink="">
      <xdr:nvSpPr>
        <xdr:cNvPr id="820" name="楕円 819"/>
        <xdr:cNvSpPr/>
      </xdr:nvSpPr>
      <xdr:spPr>
        <a:xfrm>
          <a:off x="221107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79646</xdr:rowOff>
    </xdr:from>
    <xdr:ext cx="249299" cy="259045"/>
    <xdr:sp macro="" textlink="">
      <xdr:nvSpPr>
        <xdr:cNvPr id="821" name="貸付金該当値テキスト"/>
        <xdr:cNvSpPr txBox="1"/>
      </xdr:nvSpPr>
      <xdr:spPr>
        <a:xfrm>
          <a:off x="22212300" y="10023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164795</xdr:rowOff>
    </xdr:from>
    <xdr:to>
      <xdr:col>112</xdr:col>
      <xdr:colOff>38100</xdr:colOff>
      <xdr:row>59</xdr:row>
      <xdr:rowOff>94945</xdr:rowOff>
    </xdr:to>
    <xdr:sp macro="" textlink="">
      <xdr:nvSpPr>
        <xdr:cNvPr id="822" name="楕円 821"/>
        <xdr:cNvSpPr/>
      </xdr:nvSpPr>
      <xdr:spPr>
        <a:xfrm>
          <a:off x="21272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86072</xdr:rowOff>
    </xdr:from>
    <xdr:ext cx="249299" cy="259045"/>
    <xdr:sp macro="" textlink="">
      <xdr:nvSpPr>
        <xdr:cNvPr id="823" name="テキスト ボックス 822"/>
        <xdr:cNvSpPr txBox="1"/>
      </xdr:nvSpPr>
      <xdr:spPr>
        <a:xfrm>
          <a:off x="21198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164719</xdr:rowOff>
    </xdr:from>
    <xdr:to>
      <xdr:col>107</xdr:col>
      <xdr:colOff>101600</xdr:colOff>
      <xdr:row>59</xdr:row>
      <xdr:rowOff>94869</xdr:rowOff>
    </xdr:to>
    <xdr:sp macro="" textlink="">
      <xdr:nvSpPr>
        <xdr:cNvPr id="824" name="楕円 823"/>
        <xdr:cNvSpPr/>
      </xdr:nvSpPr>
      <xdr:spPr>
        <a:xfrm>
          <a:off x="20383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85996</xdr:rowOff>
    </xdr:from>
    <xdr:ext cx="249299" cy="259045"/>
    <xdr:sp macro="" textlink="">
      <xdr:nvSpPr>
        <xdr:cNvPr id="825" name="テキスト ボックス 824"/>
        <xdr:cNvSpPr txBox="1"/>
      </xdr:nvSpPr>
      <xdr:spPr>
        <a:xfrm>
          <a:off x="20309650" y="10201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164491</xdr:rowOff>
    </xdr:from>
    <xdr:to>
      <xdr:col>102</xdr:col>
      <xdr:colOff>165100</xdr:colOff>
      <xdr:row>59</xdr:row>
      <xdr:rowOff>94641</xdr:rowOff>
    </xdr:to>
    <xdr:sp macro="" textlink="">
      <xdr:nvSpPr>
        <xdr:cNvPr id="826" name="楕円 825"/>
        <xdr:cNvSpPr/>
      </xdr:nvSpPr>
      <xdr:spPr>
        <a:xfrm>
          <a:off x="19494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85768</xdr:rowOff>
    </xdr:from>
    <xdr:ext cx="249299" cy="259045"/>
    <xdr:sp macro="" textlink="">
      <xdr:nvSpPr>
        <xdr:cNvPr id="827" name="テキスト ボックス 826"/>
        <xdr:cNvSpPr txBox="1"/>
      </xdr:nvSpPr>
      <xdr:spPr>
        <a:xfrm>
          <a:off x="19420650" y="10201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164109</xdr:rowOff>
    </xdr:from>
    <xdr:to>
      <xdr:col>98</xdr:col>
      <xdr:colOff>38100</xdr:colOff>
      <xdr:row>59</xdr:row>
      <xdr:rowOff>94259</xdr:rowOff>
    </xdr:to>
    <xdr:sp macro="" textlink="">
      <xdr:nvSpPr>
        <xdr:cNvPr id="828" name="楕円 827"/>
        <xdr:cNvSpPr/>
      </xdr:nvSpPr>
      <xdr:spPr>
        <a:xfrm>
          <a:off x="18605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85386</xdr:rowOff>
    </xdr:from>
    <xdr:ext cx="313932" cy="259045"/>
    <xdr:sp macro="" textlink="">
      <xdr:nvSpPr>
        <xdr:cNvPr id="829" name="テキスト ボックス 828"/>
        <xdr:cNvSpPr txBox="1"/>
      </xdr:nvSpPr>
      <xdr:spPr>
        <a:xfrm>
          <a:off x="18499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50031</xdr:rowOff>
    </xdr:from>
    <xdr:to>
      <xdr:col>116</xdr:col>
      <xdr:colOff>63500</xdr:colOff>
      <xdr:row>77</xdr:row>
      <xdr:rowOff>70492</xdr:rowOff>
    </xdr:to>
    <xdr:cxnSp macro="">
      <xdr:nvCxnSpPr>
        <xdr:cNvPr id="859" name="直線コネクタ 858"/>
        <xdr:cNvCxnSpPr/>
      </xdr:nvCxnSpPr>
      <xdr:spPr>
        <a:xfrm flipV="1">
          <a:off x="21323300" y="13251681"/>
          <a:ext cx="8382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60"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70492</xdr:rowOff>
    </xdr:from>
    <xdr:to>
      <xdr:col>111</xdr:col>
      <xdr:colOff>177800</xdr:colOff>
      <xdr:row>77</xdr:row>
      <xdr:rowOff>75749</xdr:rowOff>
    </xdr:to>
    <xdr:cxnSp macro="">
      <xdr:nvCxnSpPr>
        <xdr:cNvPr id="862" name="直線コネクタ 861"/>
        <xdr:cNvCxnSpPr/>
      </xdr:nvCxnSpPr>
      <xdr:spPr>
        <a:xfrm flipV="1">
          <a:off x="20434300" y="1327214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4" name="テキスト ボックス 863"/>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75749</xdr:rowOff>
    </xdr:from>
    <xdr:to>
      <xdr:col>107</xdr:col>
      <xdr:colOff>50800</xdr:colOff>
      <xdr:row>77</xdr:row>
      <xdr:rowOff>108172</xdr:rowOff>
    </xdr:to>
    <xdr:cxnSp macro="">
      <xdr:nvCxnSpPr>
        <xdr:cNvPr id="865" name="直線コネクタ 864"/>
        <xdr:cNvCxnSpPr/>
      </xdr:nvCxnSpPr>
      <xdr:spPr>
        <a:xfrm flipV="1">
          <a:off x="19545300" y="13277399"/>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7" name="テキスト ボックス 866"/>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108172</xdr:rowOff>
    </xdr:from>
    <xdr:to>
      <xdr:col>102</xdr:col>
      <xdr:colOff>114300</xdr:colOff>
      <xdr:row>77</xdr:row>
      <xdr:rowOff>126764</xdr:rowOff>
    </xdr:to>
    <xdr:cxnSp macro="">
      <xdr:nvCxnSpPr>
        <xdr:cNvPr id="868" name="直線コネクタ 867"/>
        <xdr:cNvCxnSpPr/>
      </xdr:nvCxnSpPr>
      <xdr:spPr>
        <a:xfrm flipV="1">
          <a:off x="18656300" y="13309822"/>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0" name="テキスト ボックス 869"/>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2" name="テキスト ボックス 871"/>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170681</xdr:rowOff>
    </xdr:from>
    <xdr:to>
      <xdr:col>116</xdr:col>
      <xdr:colOff>114300</xdr:colOff>
      <xdr:row>77</xdr:row>
      <xdr:rowOff>100831</xdr:rowOff>
    </xdr:to>
    <xdr:sp macro="" textlink="">
      <xdr:nvSpPr>
        <xdr:cNvPr id="878" name="楕円 877"/>
        <xdr:cNvSpPr/>
      </xdr:nvSpPr>
      <xdr:spPr>
        <a:xfrm>
          <a:off x="22110700" y="132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149108</xdr:rowOff>
    </xdr:from>
    <xdr:ext cx="534377" cy="259045"/>
    <xdr:sp macro="" textlink="">
      <xdr:nvSpPr>
        <xdr:cNvPr id="879" name="繰出金該当値テキスト"/>
        <xdr:cNvSpPr txBox="1"/>
      </xdr:nvSpPr>
      <xdr:spPr>
        <a:xfrm>
          <a:off x="22212300" y="131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19692</xdr:rowOff>
    </xdr:from>
    <xdr:to>
      <xdr:col>112</xdr:col>
      <xdr:colOff>38100</xdr:colOff>
      <xdr:row>77</xdr:row>
      <xdr:rowOff>121292</xdr:rowOff>
    </xdr:to>
    <xdr:sp macro="" textlink="">
      <xdr:nvSpPr>
        <xdr:cNvPr id="880" name="楕円 879"/>
        <xdr:cNvSpPr/>
      </xdr:nvSpPr>
      <xdr:spPr>
        <a:xfrm>
          <a:off x="21272500" y="132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112419</xdr:rowOff>
    </xdr:from>
    <xdr:ext cx="534377" cy="259045"/>
    <xdr:sp macro="" textlink="">
      <xdr:nvSpPr>
        <xdr:cNvPr id="881" name="テキスト ボックス 880"/>
        <xdr:cNvSpPr txBox="1"/>
      </xdr:nvSpPr>
      <xdr:spPr>
        <a:xfrm>
          <a:off x="21056111" y="133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24949</xdr:rowOff>
    </xdr:from>
    <xdr:to>
      <xdr:col>107</xdr:col>
      <xdr:colOff>101600</xdr:colOff>
      <xdr:row>77</xdr:row>
      <xdr:rowOff>126549</xdr:rowOff>
    </xdr:to>
    <xdr:sp macro="" textlink="">
      <xdr:nvSpPr>
        <xdr:cNvPr id="882" name="楕円 881"/>
        <xdr:cNvSpPr/>
      </xdr:nvSpPr>
      <xdr:spPr>
        <a:xfrm>
          <a:off x="20383500" y="132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117676</xdr:rowOff>
    </xdr:from>
    <xdr:ext cx="534377" cy="259045"/>
    <xdr:sp macro="" textlink="">
      <xdr:nvSpPr>
        <xdr:cNvPr id="883" name="テキスト ボックス 882"/>
        <xdr:cNvSpPr txBox="1"/>
      </xdr:nvSpPr>
      <xdr:spPr>
        <a:xfrm>
          <a:off x="20167111" y="133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57372</xdr:rowOff>
    </xdr:from>
    <xdr:to>
      <xdr:col>102</xdr:col>
      <xdr:colOff>165100</xdr:colOff>
      <xdr:row>77</xdr:row>
      <xdr:rowOff>158972</xdr:rowOff>
    </xdr:to>
    <xdr:sp macro="" textlink="">
      <xdr:nvSpPr>
        <xdr:cNvPr id="884" name="楕円 883"/>
        <xdr:cNvSpPr/>
      </xdr:nvSpPr>
      <xdr:spPr>
        <a:xfrm>
          <a:off x="19494500" y="132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150099</xdr:rowOff>
    </xdr:from>
    <xdr:ext cx="534377" cy="259045"/>
    <xdr:sp macro="" textlink="">
      <xdr:nvSpPr>
        <xdr:cNvPr id="885" name="テキスト ボックス 884"/>
        <xdr:cNvSpPr txBox="1"/>
      </xdr:nvSpPr>
      <xdr:spPr>
        <a:xfrm>
          <a:off x="19278111" y="133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75964</xdr:rowOff>
    </xdr:from>
    <xdr:to>
      <xdr:col>98</xdr:col>
      <xdr:colOff>38100</xdr:colOff>
      <xdr:row>78</xdr:row>
      <xdr:rowOff>6114</xdr:rowOff>
    </xdr:to>
    <xdr:sp macro="" textlink="">
      <xdr:nvSpPr>
        <xdr:cNvPr id="886" name="楕円 885"/>
        <xdr:cNvSpPr/>
      </xdr:nvSpPr>
      <xdr:spPr>
        <a:xfrm>
          <a:off x="18605500" y="132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168691</xdr:rowOff>
    </xdr:from>
    <xdr:ext cx="534377" cy="259045"/>
    <xdr:sp macro="" textlink="">
      <xdr:nvSpPr>
        <xdr:cNvPr id="887" name="テキスト ボックス 886"/>
        <xdr:cNvSpPr txBox="1"/>
      </xdr:nvSpPr>
      <xdr:spPr>
        <a:xfrm>
          <a:off x="18389111" y="133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人件費においては、小・中学校での少人数学級の実施にかかる講師の配置により類似団体平均を上回っている。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新型コロナウイルス感染症関連給付金の減に伴い、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年度では住民１人あたり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７２，８１８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１５，７１０</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子ども医療費助成金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や障害者総合支援法に基づく給付費などの社会保障経費は、今後も確実に増加が見込まれることから、引き続き厳しい財政構造となることが予想できる。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は、臨時財政対策債や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鳩水園汚泥処理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設備整備に関する町債の元金償還が順次開始している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ものの、町債の新規発行の縮減などにより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。引き続き新規発行を元金償還以内に抑制し、町債残高の縮減と将来負担の軽減を図る。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繰出金は、前年度と比較して増加して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、平成３０年度に公共下水道事業が地方公営企業会計へ移行し、繰出金で計上していた費用が補助費等へ移行したことに伴い類似団体平均を下回っている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が、類似団体においても、公共下水道事業が地方公営企業会計へ順次移行していることから、差は縮まっている。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普通建設事業費においては、デジタル防災行政無線システムの新規整備に伴い、増加している。また、物件費については、庁内ネットワーク再構築等の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OA</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関係費や各施設の光熱水費の増に伴い、増加している。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28,160
27,943
14.27
11,410,343
10,655,409
727,252
6,648,050
7,409,061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36068</xdr:rowOff>
    </xdr:from>
    <xdr:to>
      <xdr:col>24</xdr:col>
      <xdr:colOff>63500</xdr:colOff>
      <xdr:row>36</xdr:row>
      <xdr:rowOff>99695</xdr:rowOff>
    </xdr:to>
    <xdr:cxnSp macro="">
      <xdr:nvCxnSpPr>
        <xdr:cNvPr id="61" name="直線コネクタ 60"/>
        <xdr:cNvCxnSpPr/>
      </xdr:nvCxnSpPr>
      <xdr:spPr>
        <a:xfrm>
          <a:off x="3797300" y="6208268"/>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5588</xdr:rowOff>
    </xdr:from>
    <xdr:to>
      <xdr:col>19</xdr:col>
      <xdr:colOff>177800</xdr:colOff>
      <xdr:row>36</xdr:row>
      <xdr:rowOff>36068</xdr:rowOff>
    </xdr:to>
    <xdr:cxnSp macro="">
      <xdr:nvCxnSpPr>
        <xdr:cNvPr id="64" name="直線コネクタ 63"/>
        <xdr:cNvCxnSpPr/>
      </xdr:nvCxnSpPr>
      <xdr:spPr>
        <a:xfrm>
          <a:off x="2908300" y="617778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5588</xdr:rowOff>
    </xdr:from>
    <xdr:to>
      <xdr:col>15</xdr:col>
      <xdr:colOff>50800</xdr:colOff>
      <xdr:row>36</xdr:row>
      <xdr:rowOff>76454</xdr:rowOff>
    </xdr:to>
    <xdr:cxnSp macro="">
      <xdr:nvCxnSpPr>
        <xdr:cNvPr id="67" name="直線コネクタ 66"/>
        <xdr:cNvCxnSpPr/>
      </xdr:nvCxnSpPr>
      <xdr:spPr>
        <a:xfrm flipV="1">
          <a:off x="2019300" y="617778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46736</xdr:rowOff>
    </xdr:from>
    <xdr:to>
      <xdr:col>10</xdr:col>
      <xdr:colOff>114300</xdr:colOff>
      <xdr:row>36</xdr:row>
      <xdr:rowOff>76454</xdr:rowOff>
    </xdr:to>
    <xdr:cxnSp macro="">
      <xdr:nvCxnSpPr>
        <xdr:cNvPr id="70" name="直線コネクタ 69"/>
        <xdr:cNvCxnSpPr/>
      </xdr:nvCxnSpPr>
      <xdr:spPr>
        <a:xfrm>
          <a:off x="1130300" y="62189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48895</xdr:rowOff>
    </xdr:from>
    <xdr:to>
      <xdr:col>24</xdr:col>
      <xdr:colOff>114300</xdr:colOff>
      <xdr:row>36</xdr:row>
      <xdr:rowOff>150495</xdr:rowOff>
    </xdr:to>
    <xdr:sp macro="" textlink="">
      <xdr:nvSpPr>
        <xdr:cNvPr id="80" name="楕円 79"/>
        <xdr:cNvSpPr/>
      </xdr:nvSpPr>
      <xdr:spPr>
        <a:xfrm>
          <a:off x="45847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27322</xdr:rowOff>
    </xdr:from>
    <xdr:ext cx="469744" cy="259045"/>
    <xdr:sp macro="" textlink="">
      <xdr:nvSpPr>
        <xdr:cNvPr id="81" name="議会費該当値テキスト"/>
        <xdr:cNvSpPr txBox="1"/>
      </xdr:nvSpPr>
      <xdr:spPr>
        <a:xfrm>
          <a:off x="4686300"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156718</xdr:rowOff>
    </xdr:from>
    <xdr:to>
      <xdr:col>20</xdr:col>
      <xdr:colOff>38100</xdr:colOff>
      <xdr:row>36</xdr:row>
      <xdr:rowOff>86868</xdr:rowOff>
    </xdr:to>
    <xdr:sp macro="" textlink="">
      <xdr:nvSpPr>
        <xdr:cNvPr id="82" name="楕円 81"/>
        <xdr:cNvSpPr/>
      </xdr:nvSpPr>
      <xdr:spPr>
        <a:xfrm>
          <a:off x="3746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77995</xdr:rowOff>
    </xdr:from>
    <xdr:ext cx="469744" cy="259045"/>
    <xdr:sp macro="" textlink="">
      <xdr:nvSpPr>
        <xdr:cNvPr id="83" name="テキスト ボックス 82"/>
        <xdr:cNvSpPr txBox="1"/>
      </xdr:nvSpPr>
      <xdr:spPr>
        <a:xfrm>
          <a:off x="3562428"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126238</xdr:rowOff>
    </xdr:from>
    <xdr:to>
      <xdr:col>15</xdr:col>
      <xdr:colOff>101600</xdr:colOff>
      <xdr:row>36</xdr:row>
      <xdr:rowOff>56388</xdr:rowOff>
    </xdr:to>
    <xdr:sp macro="" textlink="">
      <xdr:nvSpPr>
        <xdr:cNvPr id="84" name="楕円 83"/>
        <xdr:cNvSpPr/>
      </xdr:nvSpPr>
      <xdr:spPr>
        <a:xfrm>
          <a:off x="2857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47515</xdr:rowOff>
    </xdr:from>
    <xdr:ext cx="469744" cy="259045"/>
    <xdr:sp macro="" textlink="">
      <xdr:nvSpPr>
        <xdr:cNvPr id="85" name="テキスト ボックス 84"/>
        <xdr:cNvSpPr txBox="1"/>
      </xdr:nvSpPr>
      <xdr:spPr>
        <a:xfrm>
          <a:off x="2673428"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25654</xdr:rowOff>
    </xdr:from>
    <xdr:to>
      <xdr:col>10</xdr:col>
      <xdr:colOff>165100</xdr:colOff>
      <xdr:row>36</xdr:row>
      <xdr:rowOff>127254</xdr:rowOff>
    </xdr:to>
    <xdr:sp macro="" textlink="">
      <xdr:nvSpPr>
        <xdr:cNvPr id="86" name="楕円 85"/>
        <xdr:cNvSpPr/>
      </xdr:nvSpPr>
      <xdr:spPr>
        <a:xfrm>
          <a:off x="1968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118381</xdr:rowOff>
    </xdr:from>
    <xdr:ext cx="469744" cy="259045"/>
    <xdr:sp macro="" textlink="">
      <xdr:nvSpPr>
        <xdr:cNvPr id="87" name="テキスト ボックス 86"/>
        <xdr:cNvSpPr txBox="1"/>
      </xdr:nvSpPr>
      <xdr:spPr>
        <a:xfrm>
          <a:off x="1784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167386</xdr:rowOff>
    </xdr:from>
    <xdr:to>
      <xdr:col>6</xdr:col>
      <xdr:colOff>38100</xdr:colOff>
      <xdr:row>36</xdr:row>
      <xdr:rowOff>97536</xdr:rowOff>
    </xdr:to>
    <xdr:sp macro="" textlink="">
      <xdr:nvSpPr>
        <xdr:cNvPr id="88" name="楕円 87"/>
        <xdr:cNvSpPr/>
      </xdr:nvSpPr>
      <xdr:spPr>
        <a:xfrm>
          <a:off x="10795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88663</xdr:rowOff>
    </xdr:from>
    <xdr:ext cx="469744" cy="259045"/>
    <xdr:sp macro="" textlink="">
      <xdr:nvSpPr>
        <xdr:cNvPr id="89" name="テキスト ボックス 88"/>
        <xdr:cNvSpPr txBox="1"/>
      </xdr:nvSpPr>
      <xdr:spPr>
        <a:xfrm>
          <a:off x="895428"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24085</xdr:rowOff>
    </xdr:from>
    <xdr:to>
      <xdr:col>24</xdr:col>
      <xdr:colOff>63500</xdr:colOff>
      <xdr:row>58</xdr:row>
      <xdr:rowOff>31481</xdr:rowOff>
    </xdr:to>
    <xdr:cxnSp macro="">
      <xdr:nvCxnSpPr>
        <xdr:cNvPr id="118" name="直線コネクタ 117"/>
        <xdr:cNvCxnSpPr/>
      </xdr:nvCxnSpPr>
      <xdr:spPr>
        <a:xfrm>
          <a:off x="3797300" y="9968185"/>
          <a:ext cx="8382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23811</xdr:rowOff>
    </xdr:from>
    <xdr:to>
      <xdr:col>19</xdr:col>
      <xdr:colOff>177800</xdr:colOff>
      <xdr:row>58</xdr:row>
      <xdr:rowOff>24085</xdr:rowOff>
    </xdr:to>
    <xdr:cxnSp macro="">
      <xdr:nvCxnSpPr>
        <xdr:cNvPr id="121" name="直線コネクタ 120"/>
        <xdr:cNvCxnSpPr/>
      </xdr:nvCxnSpPr>
      <xdr:spPr>
        <a:xfrm>
          <a:off x="2908300" y="9625011"/>
          <a:ext cx="889000" cy="3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23811</xdr:rowOff>
    </xdr:from>
    <xdr:to>
      <xdr:col>15</xdr:col>
      <xdr:colOff>50800</xdr:colOff>
      <xdr:row>58</xdr:row>
      <xdr:rowOff>74123</xdr:rowOff>
    </xdr:to>
    <xdr:cxnSp macro="">
      <xdr:nvCxnSpPr>
        <xdr:cNvPr id="124" name="直線コネクタ 123"/>
        <xdr:cNvCxnSpPr/>
      </xdr:nvCxnSpPr>
      <xdr:spPr>
        <a:xfrm flipV="1">
          <a:off x="2019300" y="9625011"/>
          <a:ext cx="889000" cy="39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74123</xdr:rowOff>
    </xdr:from>
    <xdr:to>
      <xdr:col>10</xdr:col>
      <xdr:colOff>114300</xdr:colOff>
      <xdr:row>58</xdr:row>
      <xdr:rowOff>83948</xdr:rowOff>
    </xdr:to>
    <xdr:cxnSp macro="">
      <xdr:nvCxnSpPr>
        <xdr:cNvPr id="127" name="直線コネクタ 126"/>
        <xdr:cNvCxnSpPr/>
      </xdr:nvCxnSpPr>
      <xdr:spPr>
        <a:xfrm flipV="1">
          <a:off x="1130300" y="10018223"/>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152131</xdr:rowOff>
    </xdr:from>
    <xdr:to>
      <xdr:col>24</xdr:col>
      <xdr:colOff>114300</xdr:colOff>
      <xdr:row>58</xdr:row>
      <xdr:rowOff>82281</xdr:rowOff>
    </xdr:to>
    <xdr:sp macro="" textlink="">
      <xdr:nvSpPr>
        <xdr:cNvPr id="137" name="楕円 136"/>
        <xdr:cNvSpPr/>
      </xdr:nvSpPr>
      <xdr:spPr>
        <a:xfrm>
          <a:off x="4584700" y="99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67058</xdr:rowOff>
    </xdr:from>
    <xdr:ext cx="534377" cy="259045"/>
    <xdr:sp macro="" textlink="">
      <xdr:nvSpPr>
        <xdr:cNvPr id="138" name="総務費該当値テキスト"/>
        <xdr:cNvSpPr txBox="1"/>
      </xdr:nvSpPr>
      <xdr:spPr>
        <a:xfrm>
          <a:off x="4686300" y="98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144735</xdr:rowOff>
    </xdr:from>
    <xdr:to>
      <xdr:col>20</xdr:col>
      <xdr:colOff>38100</xdr:colOff>
      <xdr:row>58</xdr:row>
      <xdr:rowOff>74885</xdr:rowOff>
    </xdr:to>
    <xdr:sp macro="" textlink="">
      <xdr:nvSpPr>
        <xdr:cNvPr id="139" name="楕円 138"/>
        <xdr:cNvSpPr/>
      </xdr:nvSpPr>
      <xdr:spPr>
        <a:xfrm>
          <a:off x="3746500" y="99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66012</xdr:rowOff>
    </xdr:from>
    <xdr:ext cx="534377" cy="259045"/>
    <xdr:sp macro="" textlink="">
      <xdr:nvSpPr>
        <xdr:cNvPr id="140" name="テキスト ボックス 139"/>
        <xdr:cNvSpPr txBox="1"/>
      </xdr:nvSpPr>
      <xdr:spPr>
        <a:xfrm>
          <a:off x="3530111" y="100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144461</xdr:rowOff>
    </xdr:from>
    <xdr:to>
      <xdr:col>15</xdr:col>
      <xdr:colOff>101600</xdr:colOff>
      <xdr:row>56</xdr:row>
      <xdr:rowOff>74611</xdr:rowOff>
    </xdr:to>
    <xdr:sp macro="" textlink="">
      <xdr:nvSpPr>
        <xdr:cNvPr id="141" name="楕円 140"/>
        <xdr:cNvSpPr/>
      </xdr:nvSpPr>
      <xdr:spPr>
        <a:xfrm>
          <a:off x="2857500" y="95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65738</xdr:rowOff>
    </xdr:from>
    <xdr:ext cx="599010" cy="259045"/>
    <xdr:sp macro="" textlink="">
      <xdr:nvSpPr>
        <xdr:cNvPr id="142" name="テキスト ボックス 141"/>
        <xdr:cNvSpPr txBox="1"/>
      </xdr:nvSpPr>
      <xdr:spPr>
        <a:xfrm>
          <a:off x="2608795" y="966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23323</xdr:rowOff>
    </xdr:from>
    <xdr:to>
      <xdr:col>10</xdr:col>
      <xdr:colOff>165100</xdr:colOff>
      <xdr:row>58</xdr:row>
      <xdr:rowOff>124923</xdr:rowOff>
    </xdr:to>
    <xdr:sp macro="" textlink="">
      <xdr:nvSpPr>
        <xdr:cNvPr id="143" name="楕円 142"/>
        <xdr:cNvSpPr/>
      </xdr:nvSpPr>
      <xdr:spPr>
        <a:xfrm>
          <a:off x="1968500" y="99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116050</xdr:rowOff>
    </xdr:from>
    <xdr:ext cx="534377" cy="259045"/>
    <xdr:sp macro="" textlink="">
      <xdr:nvSpPr>
        <xdr:cNvPr id="144" name="テキスト ボックス 143"/>
        <xdr:cNvSpPr txBox="1"/>
      </xdr:nvSpPr>
      <xdr:spPr>
        <a:xfrm>
          <a:off x="1752111" y="100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33148</xdr:rowOff>
    </xdr:from>
    <xdr:to>
      <xdr:col>6</xdr:col>
      <xdr:colOff>38100</xdr:colOff>
      <xdr:row>58</xdr:row>
      <xdr:rowOff>134748</xdr:rowOff>
    </xdr:to>
    <xdr:sp macro="" textlink="">
      <xdr:nvSpPr>
        <xdr:cNvPr id="145" name="楕円 144"/>
        <xdr:cNvSpPr/>
      </xdr:nvSpPr>
      <xdr:spPr>
        <a:xfrm>
          <a:off x="1079500" y="99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125875</xdr:rowOff>
    </xdr:from>
    <xdr:ext cx="534377" cy="259045"/>
    <xdr:sp macro="" textlink="">
      <xdr:nvSpPr>
        <xdr:cNvPr id="146" name="テキスト ボックス 145"/>
        <xdr:cNvSpPr txBox="1"/>
      </xdr:nvSpPr>
      <xdr:spPr>
        <a:xfrm>
          <a:off x="863111" y="1006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141726</xdr:rowOff>
    </xdr:from>
    <xdr:to>
      <xdr:col>24</xdr:col>
      <xdr:colOff>63500</xdr:colOff>
      <xdr:row>77</xdr:row>
      <xdr:rowOff>54432</xdr:rowOff>
    </xdr:to>
    <xdr:cxnSp macro="">
      <xdr:nvCxnSpPr>
        <xdr:cNvPr id="176" name="直線コネクタ 175"/>
        <xdr:cNvCxnSpPr/>
      </xdr:nvCxnSpPr>
      <xdr:spPr>
        <a:xfrm>
          <a:off x="3797300" y="13171926"/>
          <a:ext cx="838200" cy="8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141726</xdr:rowOff>
    </xdr:from>
    <xdr:to>
      <xdr:col>19</xdr:col>
      <xdr:colOff>177800</xdr:colOff>
      <xdr:row>77</xdr:row>
      <xdr:rowOff>161539</xdr:rowOff>
    </xdr:to>
    <xdr:cxnSp macro="">
      <xdr:nvCxnSpPr>
        <xdr:cNvPr id="179" name="直線コネクタ 178"/>
        <xdr:cNvCxnSpPr/>
      </xdr:nvCxnSpPr>
      <xdr:spPr>
        <a:xfrm flipV="1">
          <a:off x="2908300" y="13171926"/>
          <a:ext cx="889000" cy="19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161539</xdr:rowOff>
    </xdr:from>
    <xdr:to>
      <xdr:col>15</xdr:col>
      <xdr:colOff>50800</xdr:colOff>
      <xdr:row>78</xdr:row>
      <xdr:rowOff>64650</xdr:rowOff>
    </xdr:to>
    <xdr:cxnSp macro="">
      <xdr:nvCxnSpPr>
        <xdr:cNvPr id="182" name="直線コネクタ 181"/>
        <xdr:cNvCxnSpPr/>
      </xdr:nvCxnSpPr>
      <xdr:spPr>
        <a:xfrm flipV="1">
          <a:off x="2019300" y="13363189"/>
          <a:ext cx="889000" cy="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64650</xdr:rowOff>
    </xdr:from>
    <xdr:to>
      <xdr:col>10</xdr:col>
      <xdr:colOff>114300</xdr:colOff>
      <xdr:row>78</xdr:row>
      <xdr:rowOff>98743</xdr:rowOff>
    </xdr:to>
    <xdr:cxnSp macro="">
      <xdr:nvCxnSpPr>
        <xdr:cNvPr id="185" name="直線コネクタ 184"/>
        <xdr:cNvCxnSpPr/>
      </xdr:nvCxnSpPr>
      <xdr:spPr>
        <a:xfrm flipV="1">
          <a:off x="1130300" y="13437750"/>
          <a:ext cx="889000" cy="3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3632</xdr:rowOff>
    </xdr:from>
    <xdr:to>
      <xdr:col>24</xdr:col>
      <xdr:colOff>114300</xdr:colOff>
      <xdr:row>77</xdr:row>
      <xdr:rowOff>105232</xdr:rowOff>
    </xdr:to>
    <xdr:sp macro="" textlink="">
      <xdr:nvSpPr>
        <xdr:cNvPr id="195" name="楕円 194"/>
        <xdr:cNvSpPr/>
      </xdr:nvSpPr>
      <xdr:spPr>
        <a:xfrm>
          <a:off x="4584700" y="132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153509</xdr:rowOff>
    </xdr:from>
    <xdr:ext cx="599010" cy="259045"/>
    <xdr:sp macro="" textlink="">
      <xdr:nvSpPr>
        <xdr:cNvPr id="196" name="民生費該当値テキスト"/>
        <xdr:cNvSpPr txBox="1"/>
      </xdr:nvSpPr>
      <xdr:spPr>
        <a:xfrm>
          <a:off x="4686300" y="1318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90926</xdr:rowOff>
    </xdr:from>
    <xdr:to>
      <xdr:col>20</xdr:col>
      <xdr:colOff>38100</xdr:colOff>
      <xdr:row>77</xdr:row>
      <xdr:rowOff>21076</xdr:rowOff>
    </xdr:to>
    <xdr:sp macro="" textlink="">
      <xdr:nvSpPr>
        <xdr:cNvPr id="197" name="楕円 196"/>
        <xdr:cNvSpPr/>
      </xdr:nvSpPr>
      <xdr:spPr>
        <a:xfrm>
          <a:off x="3746500" y="131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12203</xdr:rowOff>
    </xdr:from>
    <xdr:ext cx="599010" cy="259045"/>
    <xdr:sp macro="" textlink="">
      <xdr:nvSpPr>
        <xdr:cNvPr id="198" name="テキスト ボックス 197"/>
        <xdr:cNvSpPr txBox="1"/>
      </xdr:nvSpPr>
      <xdr:spPr>
        <a:xfrm>
          <a:off x="3497795" y="1321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110739</xdr:rowOff>
    </xdr:from>
    <xdr:to>
      <xdr:col>15</xdr:col>
      <xdr:colOff>101600</xdr:colOff>
      <xdr:row>78</xdr:row>
      <xdr:rowOff>40889</xdr:rowOff>
    </xdr:to>
    <xdr:sp macro="" textlink="">
      <xdr:nvSpPr>
        <xdr:cNvPr id="199" name="楕円 198"/>
        <xdr:cNvSpPr/>
      </xdr:nvSpPr>
      <xdr:spPr>
        <a:xfrm>
          <a:off x="2857500" y="133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32016</xdr:rowOff>
    </xdr:from>
    <xdr:ext cx="599010" cy="259045"/>
    <xdr:sp macro="" textlink="">
      <xdr:nvSpPr>
        <xdr:cNvPr id="200" name="テキスト ボックス 199"/>
        <xdr:cNvSpPr txBox="1"/>
      </xdr:nvSpPr>
      <xdr:spPr>
        <a:xfrm>
          <a:off x="2608795" y="1340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13850</xdr:rowOff>
    </xdr:from>
    <xdr:to>
      <xdr:col>10</xdr:col>
      <xdr:colOff>165100</xdr:colOff>
      <xdr:row>78</xdr:row>
      <xdr:rowOff>115450</xdr:rowOff>
    </xdr:to>
    <xdr:sp macro="" textlink="">
      <xdr:nvSpPr>
        <xdr:cNvPr id="201" name="楕円 200"/>
        <xdr:cNvSpPr/>
      </xdr:nvSpPr>
      <xdr:spPr>
        <a:xfrm>
          <a:off x="1968500" y="133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106577</xdr:rowOff>
    </xdr:from>
    <xdr:ext cx="599010" cy="259045"/>
    <xdr:sp macro="" textlink="">
      <xdr:nvSpPr>
        <xdr:cNvPr id="202" name="テキスト ボックス 201"/>
        <xdr:cNvSpPr txBox="1"/>
      </xdr:nvSpPr>
      <xdr:spPr>
        <a:xfrm>
          <a:off x="1719795" y="1347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47943</xdr:rowOff>
    </xdr:from>
    <xdr:to>
      <xdr:col>6</xdr:col>
      <xdr:colOff>38100</xdr:colOff>
      <xdr:row>78</xdr:row>
      <xdr:rowOff>149543</xdr:rowOff>
    </xdr:to>
    <xdr:sp macro="" textlink="">
      <xdr:nvSpPr>
        <xdr:cNvPr id="203" name="楕円 202"/>
        <xdr:cNvSpPr/>
      </xdr:nvSpPr>
      <xdr:spPr>
        <a:xfrm>
          <a:off x="1079500" y="134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140670</xdr:rowOff>
    </xdr:from>
    <xdr:ext cx="599010" cy="259045"/>
    <xdr:sp macro="" textlink="">
      <xdr:nvSpPr>
        <xdr:cNvPr id="204" name="テキスト ボックス 203"/>
        <xdr:cNvSpPr txBox="1"/>
      </xdr:nvSpPr>
      <xdr:spPr>
        <a:xfrm>
          <a:off x="830795" y="1351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75741</xdr:rowOff>
    </xdr:from>
    <xdr:to>
      <xdr:col>24</xdr:col>
      <xdr:colOff>63500</xdr:colOff>
      <xdr:row>97</xdr:row>
      <xdr:rowOff>115827</xdr:rowOff>
    </xdr:to>
    <xdr:cxnSp macro="">
      <xdr:nvCxnSpPr>
        <xdr:cNvPr id="236" name="直線コネクタ 235"/>
        <xdr:cNvCxnSpPr/>
      </xdr:nvCxnSpPr>
      <xdr:spPr>
        <a:xfrm flipV="1">
          <a:off x="3797300" y="16706391"/>
          <a:ext cx="838200" cy="4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115827</xdr:rowOff>
    </xdr:from>
    <xdr:to>
      <xdr:col>19</xdr:col>
      <xdr:colOff>177800</xdr:colOff>
      <xdr:row>97</xdr:row>
      <xdr:rowOff>149073</xdr:rowOff>
    </xdr:to>
    <xdr:cxnSp macro="">
      <xdr:nvCxnSpPr>
        <xdr:cNvPr id="239" name="直線コネクタ 238"/>
        <xdr:cNvCxnSpPr/>
      </xdr:nvCxnSpPr>
      <xdr:spPr>
        <a:xfrm flipV="1">
          <a:off x="2908300" y="16746477"/>
          <a:ext cx="8890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149073</xdr:rowOff>
    </xdr:from>
    <xdr:to>
      <xdr:col>15</xdr:col>
      <xdr:colOff>50800</xdr:colOff>
      <xdr:row>98</xdr:row>
      <xdr:rowOff>82632</xdr:rowOff>
    </xdr:to>
    <xdr:cxnSp macro="">
      <xdr:nvCxnSpPr>
        <xdr:cNvPr id="242" name="直線コネクタ 241"/>
        <xdr:cNvCxnSpPr/>
      </xdr:nvCxnSpPr>
      <xdr:spPr>
        <a:xfrm flipV="1">
          <a:off x="2019300" y="16779723"/>
          <a:ext cx="889000" cy="10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82632</xdr:rowOff>
    </xdr:from>
    <xdr:to>
      <xdr:col>10</xdr:col>
      <xdr:colOff>114300</xdr:colOff>
      <xdr:row>98</xdr:row>
      <xdr:rowOff>83383</xdr:rowOff>
    </xdr:to>
    <xdr:cxnSp macro="">
      <xdr:nvCxnSpPr>
        <xdr:cNvPr id="245" name="直線コネクタ 244"/>
        <xdr:cNvCxnSpPr/>
      </xdr:nvCxnSpPr>
      <xdr:spPr>
        <a:xfrm flipV="1">
          <a:off x="1130300" y="1688473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24941</xdr:rowOff>
    </xdr:from>
    <xdr:to>
      <xdr:col>24</xdr:col>
      <xdr:colOff>114300</xdr:colOff>
      <xdr:row>97</xdr:row>
      <xdr:rowOff>126541</xdr:rowOff>
    </xdr:to>
    <xdr:sp macro="" textlink="">
      <xdr:nvSpPr>
        <xdr:cNvPr id="255" name="楕円 254"/>
        <xdr:cNvSpPr/>
      </xdr:nvSpPr>
      <xdr:spPr>
        <a:xfrm>
          <a:off x="4584700" y="166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3368</xdr:rowOff>
    </xdr:from>
    <xdr:ext cx="534377" cy="259045"/>
    <xdr:sp macro="" textlink="">
      <xdr:nvSpPr>
        <xdr:cNvPr id="256" name="衛生費該当値テキスト"/>
        <xdr:cNvSpPr txBox="1"/>
      </xdr:nvSpPr>
      <xdr:spPr>
        <a:xfrm>
          <a:off x="4686300" y="1663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65027</xdr:rowOff>
    </xdr:from>
    <xdr:to>
      <xdr:col>20</xdr:col>
      <xdr:colOff>38100</xdr:colOff>
      <xdr:row>97</xdr:row>
      <xdr:rowOff>166627</xdr:rowOff>
    </xdr:to>
    <xdr:sp macro="" textlink="">
      <xdr:nvSpPr>
        <xdr:cNvPr id="257" name="楕円 256"/>
        <xdr:cNvSpPr/>
      </xdr:nvSpPr>
      <xdr:spPr>
        <a:xfrm>
          <a:off x="3746500" y="166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157754</xdr:rowOff>
    </xdr:from>
    <xdr:ext cx="534377" cy="259045"/>
    <xdr:sp macro="" textlink="">
      <xdr:nvSpPr>
        <xdr:cNvPr id="258" name="テキスト ボックス 257"/>
        <xdr:cNvSpPr txBox="1"/>
      </xdr:nvSpPr>
      <xdr:spPr>
        <a:xfrm>
          <a:off x="3530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98273</xdr:rowOff>
    </xdr:from>
    <xdr:to>
      <xdr:col>15</xdr:col>
      <xdr:colOff>101600</xdr:colOff>
      <xdr:row>98</xdr:row>
      <xdr:rowOff>28423</xdr:rowOff>
    </xdr:to>
    <xdr:sp macro="" textlink="">
      <xdr:nvSpPr>
        <xdr:cNvPr id="259" name="楕円 258"/>
        <xdr:cNvSpPr/>
      </xdr:nvSpPr>
      <xdr:spPr>
        <a:xfrm>
          <a:off x="28575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44950</xdr:rowOff>
    </xdr:from>
    <xdr:ext cx="534377" cy="259045"/>
    <xdr:sp macro="" textlink="">
      <xdr:nvSpPr>
        <xdr:cNvPr id="260" name="テキスト ボックス 259"/>
        <xdr:cNvSpPr txBox="1"/>
      </xdr:nvSpPr>
      <xdr:spPr>
        <a:xfrm>
          <a:off x="2641111" y="165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31832</xdr:rowOff>
    </xdr:from>
    <xdr:to>
      <xdr:col>10</xdr:col>
      <xdr:colOff>165100</xdr:colOff>
      <xdr:row>98</xdr:row>
      <xdr:rowOff>133432</xdr:rowOff>
    </xdr:to>
    <xdr:sp macro="" textlink="">
      <xdr:nvSpPr>
        <xdr:cNvPr id="261" name="楕円 260"/>
        <xdr:cNvSpPr/>
      </xdr:nvSpPr>
      <xdr:spPr>
        <a:xfrm>
          <a:off x="1968500" y="168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124559</xdr:rowOff>
    </xdr:from>
    <xdr:ext cx="534377" cy="259045"/>
    <xdr:sp macro="" textlink="">
      <xdr:nvSpPr>
        <xdr:cNvPr id="262" name="テキスト ボックス 261"/>
        <xdr:cNvSpPr txBox="1"/>
      </xdr:nvSpPr>
      <xdr:spPr>
        <a:xfrm>
          <a:off x="1752111" y="1692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32583</xdr:rowOff>
    </xdr:from>
    <xdr:to>
      <xdr:col>6</xdr:col>
      <xdr:colOff>38100</xdr:colOff>
      <xdr:row>98</xdr:row>
      <xdr:rowOff>134183</xdr:rowOff>
    </xdr:to>
    <xdr:sp macro="" textlink="">
      <xdr:nvSpPr>
        <xdr:cNvPr id="263" name="楕円 262"/>
        <xdr:cNvSpPr/>
      </xdr:nvSpPr>
      <xdr:spPr>
        <a:xfrm>
          <a:off x="1079500" y="168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150710</xdr:rowOff>
    </xdr:from>
    <xdr:ext cx="534377" cy="259045"/>
    <xdr:sp macro="" textlink="">
      <xdr:nvSpPr>
        <xdr:cNvPr id="264" name="テキスト ボックス 263"/>
        <xdr:cNvSpPr txBox="1"/>
      </xdr:nvSpPr>
      <xdr:spPr>
        <a:xfrm>
          <a:off x="863111" y="166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124678</xdr:rowOff>
    </xdr:from>
    <xdr:to>
      <xdr:col>55</xdr:col>
      <xdr:colOff>0</xdr:colOff>
      <xdr:row>38</xdr:row>
      <xdr:rowOff>125331</xdr:rowOff>
    </xdr:to>
    <xdr:cxnSp macro="">
      <xdr:nvCxnSpPr>
        <xdr:cNvPr id="295" name="直線コネクタ 294"/>
        <xdr:cNvCxnSpPr/>
      </xdr:nvCxnSpPr>
      <xdr:spPr>
        <a:xfrm flipV="1">
          <a:off x="9639300" y="663977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125331</xdr:rowOff>
    </xdr:from>
    <xdr:to>
      <xdr:col>50</xdr:col>
      <xdr:colOff>114300</xdr:colOff>
      <xdr:row>38</xdr:row>
      <xdr:rowOff>125331</xdr:rowOff>
    </xdr:to>
    <xdr:cxnSp macro="">
      <xdr:nvCxnSpPr>
        <xdr:cNvPr id="298" name="直線コネクタ 297"/>
        <xdr:cNvCxnSpPr/>
      </xdr:nvCxnSpPr>
      <xdr:spPr>
        <a:xfrm>
          <a:off x="8750300" y="6640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125331</xdr:rowOff>
    </xdr:from>
    <xdr:to>
      <xdr:col>45</xdr:col>
      <xdr:colOff>177800</xdr:colOff>
      <xdr:row>38</xdr:row>
      <xdr:rowOff>125657</xdr:rowOff>
    </xdr:to>
    <xdr:cxnSp macro="">
      <xdr:nvCxnSpPr>
        <xdr:cNvPr id="301" name="直線コネクタ 300"/>
        <xdr:cNvCxnSpPr/>
      </xdr:nvCxnSpPr>
      <xdr:spPr>
        <a:xfrm flipV="1">
          <a:off x="7861300" y="664043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125657</xdr:rowOff>
    </xdr:from>
    <xdr:to>
      <xdr:col>41</xdr:col>
      <xdr:colOff>50800</xdr:colOff>
      <xdr:row>38</xdr:row>
      <xdr:rowOff>132842</xdr:rowOff>
    </xdr:to>
    <xdr:cxnSp macro="">
      <xdr:nvCxnSpPr>
        <xdr:cNvPr id="304" name="直線コネクタ 303"/>
        <xdr:cNvCxnSpPr/>
      </xdr:nvCxnSpPr>
      <xdr:spPr>
        <a:xfrm flipV="1">
          <a:off x="6972300" y="664075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73878</xdr:rowOff>
    </xdr:from>
    <xdr:to>
      <xdr:col>55</xdr:col>
      <xdr:colOff>50800</xdr:colOff>
      <xdr:row>39</xdr:row>
      <xdr:rowOff>4028</xdr:rowOff>
    </xdr:to>
    <xdr:sp macro="" textlink="">
      <xdr:nvSpPr>
        <xdr:cNvPr id="314" name="楕円 313"/>
        <xdr:cNvSpPr/>
      </xdr:nvSpPr>
      <xdr:spPr>
        <a:xfrm>
          <a:off x="104267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96755</xdr:rowOff>
    </xdr:from>
    <xdr:ext cx="378565" cy="259045"/>
    <xdr:sp macro="" textlink="">
      <xdr:nvSpPr>
        <xdr:cNvPr id="315" name="労働費該当値テキスト"/>
        <xdr:cNvSpPr txBox="1"/>
      </xdr:nvSpPr>
      <xdr:spPr>
        <a:xfrm>
          <a:off x="10528300" y="644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74531</xdr:rowOff>
    </xdr:from>
    <xdr:to>
      <xdr:col>50</xdr:col>
      <xdr:colOff>165100</xdr:colOff>
      <xdr:row>39</xdr:row>
      <xdr:rowOff>4681</xdr:rowOff>
    </xdr:to>
    <xdr:sp macro="" textlink="">
      <xdr:nvSpPr>
        <xdr:cNvPr id="316" name="楕円 315"/>
        <xdr:cNvSpPr/>
      </xdr:nvSpPr>
      <xdr:spPr>
        <a:xfrm>
          <a:off x="9588500" y="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21208</xdr:rowOff>
    </xdr:from>
    <xdr:ext cx="378565" cy="259045"/>
    <xdr:sp macro="" textlink="">
      <xdr:nvSpPr>
        <xdr:cNvPr id="317" name="テキスト ボックス 316"/>
        <xdr:cNvSpPr txBox="1"/>
      </xdr:nvSpPr>
      <xdr:spPr>
        <a:xfrm>
          <a:off x="9450017" y="636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74531</xdr:rowOff>
    </xdr:from>
    <xdr:to>
      <xdr:col>46</xdr:col>
      <xdr:colOff>38100</xdr:colOff>
      <xdr:row>39</xdr:row>
      <xdr:rowOff>4681</xdr:rowOff>
    </xdr:to>
    <xdr:sp macro="" textlink="">
      <xdr:nvSpPr>
        <xdr:cNvPr id="318" name="楕円 317"/>
        <xdr:cNvSpPr/>
      </xdr:nvSpPr>
      <xdr:spPr>
        <a:xfrm>
          <a:off x="8699500" y="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21208</xdr:rowOff>
    </xdr:from>
    <xdr:ext cx="378565" cy="259045"/>
    <xdr:sp macro="" textlink="">
      <xdr:nvSpPr>
        <xdr:cNvPr id="319" name="テキスト ボックス 318"/>
        <xdr:cNvSpPr txBox="1"/>
      </xdr:nvSpPr>
      <xdr:spPr>
        <a:xfrm>
          <a:off x="8561017" y="636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74857</xdr:rowOff>
    </xdr:from>
    <xdr:to>
      <xdr:col>41</xdr:col>
      <xdr:colOff>101600</xdr:colOff>
      <xdr:row>39</xdr:row>
      <xdr:rowOff>5007</xdr:rowOff>
    </xdr:to>
    <xdr:sp macro="" textlink="">
      <xdr:nvSpPr>
        <xdr:cNvPr id="320" name="楕円 319"/>
        <xdr:cNvSpPr/>
      </xdr:nvSpPr>
      <xdr:spPr>
        <a:xfrm>
          <a:off x="7810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21534</xdr:rowOff>
    </xdr:from>
    <xdr:ext cx="378565" cy="259045"/>
    <xdr:sp macro="" textlink="">
      <xdr:nvSpPr>
        <xdr:cNvPr id="321" name="テキスト ボックス 320"/>
        <xdr:cNvSpPr txBox="1"/>
      </xdr:nvSpPr>
      <xdr:spPr>
        <a:xfrm>
          <a:off x="7672017" y="636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82042</xdr:rowOff>
    </xdr:from>
    <xdr:to>
      <xdr:col>36</xdr:col>
      <xdr:colOff>165100</xdr:colOff>
      <xdr:row>39</xdr:row>
      <xdr:rowOff>12192</xdr:rowOff>
    </xdr:to>
    <xdr:sp macro="" textlink="">
      <xdr:nvSpPr>
        <xdr:cNvPr id="322" name="楕円 321"/>
        <xdr:cNvSpPr/>
      </xdr:nvSpPr>
      <xdr:spPr>
        <a:xfrm>
          <a:off x="6921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28719</xdr:rowOff>
    </xdr:from>
    <xdr:ext cx="378565" cy="259045"/>
    <xdr:sp macro="" textlink="">
      <xdr:nvSpPr>
        <xdr:cNvPr id="323" name="テキスト ボックス 322"/>
        <xdr:cNvSpPr txBox="1"/>
      </xdr:nvSpPr>
      <xdr:spPr>
        <a:xfrm>
          <a:off x="6783017" y="63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25710</xdr:rowOff>
    </xdr:from>
    <xdr:to>
      <xdr:col>55</xdr:col>
      <xdr:colOff>0</xdr:colOff>
      <xdr:row>59</xdr:row>
      <xdr:rowOff>41516</xdr:rowOff>
    </xdr:to>
    <xdr:cxnSp macro="">
      <xdr:nvCxnSpPr>
        <xdr:cNvPr id="354" name="直線コネクタ 353"/>
        <xdr:cNvCxnSpPr/>
      </xdr:nvCxnSpPr>
      <xdr:spPr>
        <a:xfrm flipV="1">
          <a:off x="9639300" y="10141260"/>
          <a:ext cx="8382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41516</xdr:rowOff>
    </xdr:from>
    <xdr:to>
      <xdr:col>50</xdr:col>
      <xdr:colOff>114300</xdr:colOff>
      <xdr:row>59</xdr:row>
      <xdr:rowOff>51036</xdr:rowOff>
    </xdr:to>
    <xdr:cxnSp macro="">
      <xdr:nvCxnSpPr>
        <xdr:cNvPr id="357" name="直線コネクタ 356"/>
        <xdr:cNvCxnSpPr/>
      </xdr:nvCxnSpPr>
      <xdr:spPr>
        <a:xfrm flipV="1">
          <a:off x="8750300" y="10157066"/>
          <a:ext cx="8890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34071</xdr:rowOff>
    </xdr:from>
    <xdr:to>
      <xdr:col>45</xdr:col>
      <xdr:colOff>177800</xdr:colOff>
      <xdr:row>59</xdr:row>
      <xdr:rowOff>51036</xdr:rowOff>
    </xdr:to>
    <xdr:cxnSp macro="">
      <xdr:nvCxnSpPr>
        <xdr:cNvPr id="360" name="直線コネクタ 359"/>
        <xdr:cNvCxnSpPr/>
      </xdr:nvCxnSpPr>
      <xdr:spPr>
        <a:xfrm>
          <a:off x="7861300" y="10149621"/>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32976</xdr:rowOff>
    </xdr:from>
    <xdr:to>
      <xdr:col>41</xdr:col>
      <xdr:colOff>50800</xdr:colOff>
      <xdr:row>59</xdr:row>
      <xdr:rowOff>34071</xdr:rowOff>
    </xdr:to>
    <xdr:cxnSp macro="">
      <xdr:nvCxnSpPr>
        <xdr:cNvPr id="363" name="直線コネクタ 362"/>
        <xdr:cNvCxnSpPr/>
      </xdr:nvCxnSpPr>
      <xdr:spPr>
        <a:xfrm>
          <a:off x="6972300" y="10148526"/>
          <a:ext cx="8890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146360</xdr:rowOff>
    </xdr:from>
    <xdr:to>
      <xdr:col>55</xdr:col>
      <xdr:colOff>50800</xdr:colOff>
      <xdr:row>59</xdr:row>
      <xdr:rowOff>76510</xdr:rowOff>
    </xdr:to>
    <xdr:sp macro="" textlink="">
      <xdr:nvSpPr>
        <xdr:cNvPr id="373" name="楕円 372"/>
        <xdr:cNvSpPr/>
      </xdr:nvSpPr>
      <xdr:spPr>
        <a:xfrm>
          <a:off x="10426700" y="100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61287</xdr:rowOff>
    </xdr:from>
    <xdr:ext cx="469744" cy="259045"/>
    <xdr:sp macro="" textlink="">
      <xdr:nvSpPr>
        <xdr:cNvPr id="374" name="農林水産業費該当値テキスト"/>
        <xdr:cNvSpPr txBox="1"/>
      </xdr:nvSpPr>
      <xdr:spPr>
        <a:xfrm>
          <a:off x="10528300" y="100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162166</xdr:rowOff>
    </xdr:from>
    <xdr:to>
      <xdr:col>50</xdr:col>
      <xdr:colOff>165100</xdr:colOff>
      <xdr:row>59</xdr:row>
      <xdr:rowOff>92316</xdr:rowOff>
    </xdr:to>
    <xdr:sp macro="" textlink="">
      <xdr:nvSpPr>
        <xdr:cNvPr id="375" name="楕円 374"/>
        <xdr:cNvSpPr/>
      </xdr:nvSpPr>
      <xdr:spPr>
        <a:xfrm>
          <a:off x="9588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83443</xdr:rowOff>
    </xdr:from>
    <xdr:ext cx="469744" cy="259045"/>
    <xdr:sp macro="" textlink="">
      <xdr:nvSpPr>
        <xdr:cNvPr id="376" name="テキスト ボックス 375"/>
        <xdr:cNvSpPr txBox="1"/>
      </xdr:nvSpPr>
      <xdr:spPr>
        <a:xfrm>
          <a:off x="9404428" y="1019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236</xdr:rowOff>
    </xdr:from>
    <xdr:to>
      <xdr:col>46</xdr:col>
      <xdr:colOff>38100</xdr:colOff>
      <xdr:row>59</xdr:row>
      <xdr:rowOff>101836</xdr:rowOff>
    </xdr:to>
    <xdr:sp macro="" textlink="">
      <xdr:nvSpPr>
        <xdr:cNvPr id="377" name="楕円 376"/>
        <xdr:cNvSpPr/>
      </xdr:nvSpPr>
      <xdr:spPr>
        <a:xfrm>
          <a:off x="8699500" y="101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92963</xdr:rowOff>
    </xdr:from>
    <xdr:ext cx="469744" cy="259045"/>
    <xdr:sp macro="" textlink="">
      <xdr:nvSpPr>
        <xdr:cNvPr id="378" name="テキスト ボックス 377"/>
        <xdr:cNvSpPr txBox="1"/>
      </xdr:nvSpPr>
      <xdr:spPr>
        <a:xfrm>
          <a:off x="8515428" y="102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154721</xdr:rowOff>
    </xdr:from>
    <xdr:to>
      <xdr:col>41</xdr:col>
      <xdr:colOff>101600</xdr:colOff>
      <xdr:row>59</xdr:row>
      <xdr:rowOff>84871</xdr:rowOff>
    </xdr:to>
    <xdr:sp macro="" textlink="">
      <xdr:nvSpPr>
        <xdr:cNvPr id="379" name="楕円 378"/>
        <xdr:cNvSpPr/>
      </xdr:nvSpPr>
      <xdr:spPr>
        <a:xfrm>
          <a:off x="7810500" y="100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75998</xdr:rowOff>
    </xdr:from>
    <xdr:ext cx="469744" cy="259045"/>
    <xdr:sp macro="" textlink="">
      <xdr:nvSpPr>
        <xdr:cNvPr id="380" name="テキスト ボックス 379"/>
        <xdr:cNvSpPr txBox="1"/>
      </xdr:nvSpPr>
      <xdr:spPr>
        <a:xfrm>
          <a:off x="7626428" y="1019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153626</xdr:rowOff>
    </xdr:from>
    <xdr:to>
      <xdr:col>36</xdr:col>
      <xdr:colOff>165100</xdr:colOff>
      <xdr:row>59</xdr:row>
      <xdr:rowOff>83776</xdr:rowOff>
    </xdr:to>
    <xdr:sp macro="" textlink="">
      <xdr:nvSpPr>
        <xdr:cNvPr id="381" name="楕円 380"/>
        <xdr:cNvSpPr/>
      </xdr:nvSpPr>
      <xdr:spPr>
        <a:xfrm>
          <a:off x="6921500" y="100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74903</xdr:rowOff>
    </xdr:from>
    <xdr:ext cx="469744" cy="259045"/>
    <xdr:sp macro="" textlink="">
      <xdr:nvSpPr>
        <xdr:cNvPr id="382" name="テキスト ボックス 381"/>
        <xdr:cNvSpPr txBox="1"/>
      </xdr:nvSpPr>
      <xdr:spPr>
        <a:xfrm>
          <a:off x="6737428" y="10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26619</xdr:rowOff>
    </xdr:from>
    <xdr:to>
      <xdr:col>55</xdr:col>
      <xdr:colOff>0</xdr:colOff>
      <xdr:row>77</xdr:row>
      <xdr:rowOff>152121</xdr:rowOff>
    </xdr:to>
    <xdr:cxnSp macro="">
      <xdr:nvCxnSpPr>
        <xdr:cNvPr id="411" name="直線コネクタ 410"/>
        <xdr:cNvCxnSpPr/>
      </xdr:nvCxnSpPr>
      <xdr:spPr>
        <a:xfrm flipV="1">
          <a:off x="9639300" y="13228269"/>
          <a:ext cx="838200" cy="1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65024</xdr:rowOff>
    </xdr:from>
    <xdr:to>
      <xdr:col>50</xdr:col>
      <xdr:colOff>114300</xdr:colOff>
      <xdr:row>77</xdr:row>
      <xdr:rowOff>152121</xdr:rowOff>
    </xdr:to>
    <xdr:cxnSp macro="">
      <xdr:nvCxnSpPr>
        <xdr:cNvPr id="414" name="直線コネクタ 413"/>
        <xdr:cNvCxnSpPr/>
      </xdr:nvCxnSpPr>
      <xdr:spPr>
        <a:xfrm>
          <a:off x="8750300" y="13095224"/>
          <a:ext cx="889000" cy="2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65024</xdr:rowOff>
    </xdr:from>
    <xdr:to>
      <xdr:col>45</xdr:col>
      <xdr:colOff>177800</xdr:colOff>
      <xdr:row>78</xdr:row>
      <xdr:rowOff>77749</xdr:rowOff>
    </xdr:to>
    <xdr:cxnSp macro="">
      <xdr:nvCxnSpPr>
        <xdr:cNvPr id="417" name="直線コネクタ 416"/>
        <xdr:cNvCxnSpPr/>
      </xdr:nvCxnSpPr>
      <xdr:spPr>
        <a:xfrm flipV="1">
          <a:off x="7861300" y="13095224"/>
          <a:ext cx="889000" cy="3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77749</xdr:rowOff>
    </xdr:from>
    <xdr:to>
      <xdr:col>41</xdr:col>
      <xdr:colOff>50800</xdr:colOff>
      <xdr:row>78</xdr:row>
      <xdr:rowOff>101372</xdr:rowOff>
    </xdr:to>
    <xdr:cxnSp macro="">
      <xdr:nvCxnSpPr>
        <xdr:cNvPr id="420" name="直線コネクタ 419"/>
        <xdr:cNvCxnSpPr/>
      </xdr:nvCxnSpPr>
      <xdr:spPr>
        <a:xfrm flipV="1">
          <a:off x="6972300" y="13450849"/>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147269</xdr:rowOff>
    </xdr:from>
    <xdr:to>
      <xdr:col>55</xdr:col>
      <xdr:colOff>50800</xdr:colOff>
      <xdr:row>77</xdr:row>
      <xdr:rowOff>77419</xdr:rowOff>
    </xdr:to>
    <xdr:sp macro="" textlink="">
      <xdr:nvSpPr>
        <xdr:cNvPr id="430" name="楕円 429"/>
        <xdr:cNvSpPr/>
      </xdr:nvSpPr>
      <xdr:spPr>
        <a:xfrm>
          <a:off x="10426700" y="131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170146</xdr:rowOff>
    </xdr:from>
    <xdr:ext cx="469744" cy="259045"/>
    <xdr:sp macro="" textlink="">
      <xdr:nvSpPr>
        <xdr:cNvPr id="431" name="商工費該当値テキスト"/>
        <xdr:cNvSpPr txBox="1"/>
      </xdr:nvSpPr>
      <xdr:spPr>
        <a:xfrm>
          <a:off x="10528300" y="1302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101321</xdr:rowOff>
    </xdr:from>
    <xdr:to>
      <xdr:col>50</xdr:col>
      <xdr:colOff>165100</xdr:colOff>
      <xdr:row>78</xdr:row>
      <xdr:rowOff>31471</xdr:rowOff>
    </xdr:to>
    <xdr:sp macro="" textlink="">
      <xdr:nvSpPr>
        <xdr:cNvPr id="432" name="楕円 431"/>
        <xdr:cNvSpPr/>
      </xdr:nvSpPr>
      <xdr:spPr>
        <a:xfrm>
          <a:off x="9588500" y="133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22598</xdr:rowOff>
    </xdr:from>
    <xdr:ext cx="469744" cy="259045"/>
    <xdr:sp macro="" textlink="">
      <xdr:nvSpPr>
        <xdr:cNvPr id="433" name="テキスト ボックス 432"/>
        <xdr:cNvSpPr txBox="1"/>
      </xdr:nvSpPr>
      <xdr:spPr>
        <a:xfrm>
          <a:off x="9404428" y="133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14224</xdr:rowOff>
    </xdr:from>
    <xdr:to>
      <xdr:col>46</xdr:col>
      <xdr:colOff>38100</xdr:colOff>
      <xdr:row>76</xdr:row>
      <xdr:rowOff>115824</xdr:rowOff>
    </xdr:to>
    <xdr:sp macro="" textlink="">
      <xdr:nvSpPr>
        <xdr:cNvPr id="434" name="楕円 433"/>
        <xdr:cNvSpPr/>
      </xdr:nvSpPr>
      <xdr:spPr>
        <a:xfrm>
          <a:off x="8699500" y="130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132351</xdr:rowOff>
    </xdr:from>
    <xdr:ext cx="534377" cy="259045"/>
    <xdr:sp macro="" textlink="">
      <xdr:nvSpPr>
        <xdr:cNvPr id="435" name="テキスト ボックス 434"/>
        <xdr:cNvSpPr txBox="1"/>
      </xdr:nvSpPr>
      <xdr:spPr>
        <a:xfrm>
          <a:off x="8483111" y="128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26949</xdr:rowOff>
    </xdr:from>
    <xdr:to>
      <xdr:col>41</xdr:col>
      <xdr:colOff>101600</xdr:colOff>
      <xdr:row>78</xdr:row>
      <xdr:rowOff>128549</xdr:rowOff>
    </xdr:to>
    <xdr:sp macro="" textlink="">
      <xdr:nvSpPr>
        <xdr:cNvPr id="436" name="楕円 435"/>
        <xdr:cNvSpPr/>
      </xdr:nvSpPr>
      <xdr:spPr>
        <a:xfrm>
          <a:off x="7810500" y="134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119676</xdr:rowOff>
    </xdr:from>
    <xdr:ext cx="469744" cy="259045"/>
    <xdr:sp macro="" textlink="">
      <xdr:nvSpPr>
        <xdr:cNvPr id="437" name="テキスト ボックス 436"/>
        <xdr:cNvSpPr txBox="1"/>
      </xdr:nvSpPr>
      <xdr:spPr>
        <a:xfrm>
          <a:off x="7626428" y="1349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50572</xdr:rowOff>
    </xdr:from>
    <xdr:to>
      <xdr:col>36</xdr:col>
      <xdr:colOff>165100</xdr:colOff>
      <xdr:row>78</xdr:row>
      <xdr:rowOff>152172</xdr:rowOff>
    </xdr:to>
    <xdr:sp macro="" textlink="">
      <xdr:nvSpPr>
        <xdr:cNvPr id="438" name="楕円 437"/>
        <xdr:cNvSpPr/>
      </xdr:nvSpPr>
      <xdr:spPr>
        <a:xfrm>
          <a:off x="6921500" y="134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143299</xdr:rowOff>
    </xdr:from>
    <xdr:ext cx="469744" cy="259045"/>
    <xdr:sp macro="" textlink="">
      <xdr:nvSpPr>
        <xdr:cNvPr id="439" name="テキスト ボックス 438"/>
        <xdr:cNvSpPr txBox="1"/>
      </xdr:nvSpPr>
      <xdr:spPr>
        <a:xfrm>
          <a:off x="6737428" y="135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76617</xdr:rowOff>
    </xdr:from>
    <xdr:to>
      <xdr:col>55</xdr:col>
      <xdr:colOff>0</xdr:colOff>
      <xdr:row>97</xdr:row>
      <xdr:rowOff>127834</xdr:rowOff>
    </xdr:to>
    <xdr:cxnSp macro="">
      <xdr:nvCxnSpPr>
        <xdr:cNvPr id="470" name="直線コネクタ 469"/>
        <xdr:cNvCxnSpPr/>
      </xdr:nvCxnSpPr>
      <xdr:spPr>
        <a:xfrm flipV="1">
          <a:off x="9639300" y="16707267"/>
          <a:ext cx="8382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127834</xdr:rowOff>
    </xdr:from>
    <xdr:to>
      <xdr:col>50</xdr:col>
      <xdr:colOff>114300</xdr:colOff>
      <xdr:row>97</xdr:row>
      <xdr:rowOff>145644</xdr:rowOff>
    </xdr:to>
    <xdr:cxnSp macro="">
      <xdr:nvCxnSpPr>
        <xdr:cNvPr id="473" name="直線コネクタ 472"/>
        <xdr:cNvCxnSpPr/>
      </xdr:nvCxnSpPr>
      <xdr:spPr>
        <a:xfrm flipV="1">
          <a:off x="8750300" y="16758484"/>
          <a:ext cx="889000" cy="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113988</xdr:rowOff>
    </xdr:from>
    <xdr:to>
      <xdr:col>45</xdr:col>
      <xdr:colOff>177800</xdr:colOff>
      <xdr:row>97</xdr:row>
      <xdr:rowOff>145644</xdr:rowOff>
    </xdr:to>
    <xdr:cxnSp macro="">
      <xdr:nvCxnSpPr>
        <xdr:cNvPr id="476" name="直線コネクタ 475"/>
        <xdr:cNvCxnSpPr/>
      </xdr:nvCxnSpPr>
      <xdr:spPr>
        <a:xfrm>
          <a:off x="7861300" y="16744638"/>
          <a:ext cx="889000" cy="3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108458</xdr:rowOff>
    </xdr:from>
    <xdr:to>
      <xdr:col>41</xdr:col>
      <xdr:colOff>50800</xdr:colOff>
      <xdr:row>97</xdr:row>
      <xdr:rowOff>113988</xdr:rowOff>
    </xdr:to>
    <xdr:cxnSp macro="">
      <xdr:nvCxnSpPr>
        <xdr:cNvPr id="479" name="直線コネクタ 478"/>
        <xdr:cNvCxnSpPr/>
      </xdr:nvCxnSpPr>
      <xdr:spPr>
        <a:xfrm>
          <a:off x="6972300" y="16739108"/>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25817</xdr:rowOff>
    </xdr:from>
    <xdr:to>
      <xdr:col>55</xdr:col>
      <xdr:colOff>50800</xdr:colOff>
      <xdr:row>97</xdr:row>
      <xdr:rowOff>127417</xdr:rowOff>
    </xdr:to>
    <xdr:sp macro="" textlink="">
      <xdr:nvSpPr>
        <xdr:cNvPr id="489" name="楕円 488"/>
        <xdr:cNvSpPr/>
      </xdr:nvSpPr>
      <xdr:spPr>
        <a:xfrm>
          <a:off x="10426700" y="1665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4244</xdr:rowOff>
    </xdr:from>
    <xdr:ext cx="534377" cy="259045"/>
    <xdr:sp macro="" textlink="">
      <xdr:nvSpPr>
        <xdr:cNvPr id="490" name="土木費該当値テキスト"/>
        <xdr:cNvSpPr txBox="1"/>
      </xdr:nvSpPr>
      <xdr:spPr>
        <a:xfrm>
          <a:off x="10528300" y="166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77034</xdr:rowOff>
    </xdr:from>
    <xdr:to>
      <xdr:col>50</xdr:col>
      <xdr:colOff>165100</xdr:colOff>
      <xdr:row>98</xdr:row>
      <xdr:rowOff>7184</xdr:rowOff>
    </xdr:to>
    <xdr:sp macro="" textlink="">
      <xdr:nvSpPr>
        <xdr:cNvPr id="491" name="楕円 490"/>
        <xdr:cNvSpPr/>
      </xdr:nvSpPr>
      <xdr:spPr>
        <a:xfrm>
          <a:off x="9588500" y="167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169761</xdr:rowOff>
    </xdr:from>
    <xdr:ext cx="534377" cy="259045"/>
    <xdr:sp macro="" textlink="">
      <xdr:nvSpPr>
        <xdr:cNvPr id="492" name="テキスト ボックス 491"/>
        <xdr:cNvSpPr txBox="1"/>
      </xdr:nvSpPr>
      <xdr:spPr>
        <a:xfrm>
          <a:off x="9372111" y="168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94844</xdr:rowOff>
    </xdr:from>
    <xdr:to>
      <xdr:col>46</xdr:col>
      <xdr:colOff>38100</xdr:colOff>
      <xdr:row>98</xdr:row>
      <xdr:rowOff>24994</xdr:rowOff>
    </xdr:to>
    <xdr:sp macro="" textlink="">
      <xdr:nvSpPr>
        <xdr:cNvPr id="493" name="楕円 492"/>
        <xdr:cNvSpPr/>
      </xdr:nvSpPr>
      <xdr:spPr>
        <a:xfrm>
          <a:off x="8699500" y="167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16121</xdr:rowOff>
    </xdr:from>
    <xdr:ext cx="534377" cy="259045"/>
    <xdr:sp macro="" textlink="">
      <xdr:nvSpPr>
        <xdr:cNvPr id="494" name="テキスト ボックス 493"/>
        <xdr:cNvSpPr txBox="1"/>
      </xdr:nvSpPr>
      <xdr:spPr>
        <a:xfrm>
          <a:off x="8483111" y="168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63188</xdr:rowOff>
    </xdr:from>
    <xdr:to>
      <xdr:col>41</xdr:col>
      <xdr:colOff>101600</xdr:colOff>
      <xdr:row>97</xdr:row>
      <xdr:rowOff>164788</xdr:rowOff>
    </xdr:to>
    <xdr:sp macro="" textlink="">
      <xdr:nvSpPr>
        <xdr:cNvPr id="495" name="楕円 494"/>
        <xdr:cNvSpPr/>
      </xdr:nvSpPr>
      <xdr:spPr>
        <a:xfrm>
          <a:off x="7810500" y="166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155915</xdr:rowOff>
    </xdr:from>
    <xdr:ext cx="534377" cy="259045"/>
    <xdr:sp macro="" textlink="">
      <xdr:nvSpPr>
        <xdr:cNvPr id="496" name="テキスト ボックス 495"/>
        <xdr:cNvSpPr txBox="1"/>
      </xdr:nvSpPr>
      <xdr:spPr>
        <a:xfrm>
          <a:off x="7594111" y="167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57658</xdr:rowOff>
    </xdr:from>
    <xdr:to>
      <xdr:col>36</xdr:col>
      <xdr:colOff>165100</xdr:colOff>
      <xdr:row>97</xdr:row>
      <xdr:rowOff>159258</xdr:rowOff>
    </xdr:to>
    <xdr:sp macro="" textlink="">
      <xdr:nvSpPr>
        <xdr:cNvPr id="497" name="楕円 496"/>
        <xdr:cNvSpPr/>
      </xdr:nvSpPr>
      <xdr:spPr>
        <a:xfrm>
          <a:off x="6921500" y="166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150385</xdr:rowOff>
    </xdr:from>
    <xdr:ext cx="534377" cy="259045"/>
    <xdr:sp macro="" textlink="">
      <xdr:nvSpPr>
        <xdr:cNvPr id="498" name="テキスト ボックス 497"/>
        <xdr:cNvSpPr txBox="1"/>
      </xdr:nvSpPr>
      <xdr:spPr>
        <a:xfrm>
          <a:off x="6705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163513</xdr:rowOff>
    </xdr:from>
    <xdr:to>
      <xdr:col>85</xdr:col>
      <xdr:colOff>127000</xdr:colOff>
      <xdr:row>38</xdr:row>
      <xdr:rowOff>104191</xdr:rowOff>
    </xdr:to>
    <xdr:cxnSp macro="">
      <xdr:nvCxnSpPr>
        <xdr:cNvPr id="528" name="直線コネクタ 527"/>
        <xdr:cNvCxnSpPr/>
      </xdr:nvCxnSpPr>
      <xdr:spPr>
        <a:xfrm flipV="1">
          <a:off x="15481300" y="6335713"/>
          <a:ext cx="838200" cy="28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104191</xdr:rowOff>
    </xdr:from>
    <xdr:to>
      <xdr:col>81</xdr:col>
      <xdr:colOff>50800</xdr:colOff>
      <xdr:row>38</xdr:row>
      <xdr:rowOff>104305</xdr:rowOff>
    </xdr:to>
    <xdr:cxnSp macro="">
      <xdr:nvCxnSpPr>
        <xdr:cNvPr id="531" name="直線コネクタ 530"/>
        <xdr:cNvCxnSpPr/>
      </xdr:nvCxnSpPr>
      <xdr:spPr>
        <a:xfrm flipV="1">
          <a:off x="14592300" y="661929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104305</xdr:rowOff>
    </xdr:from>
    <xdr:to>
      <xdr:col>76</xdr:col>
      <xdr:colOff>114300</xdr:colOff>
      <xdr:row>38</xdr:row>
      <xdr:rowOff>124879</xdr:rowOff>
    </xdr:to>
    <xdr:cxnSp macro="">
      <xdr:nvCxnSpPr>
        <xdr:cNvPr id="534" name="直線コネクタ 533"/>
        <xdr:cNvCxnSpPr/>
      </xdr:nvCxnSpPr>
      <xdr:spPr>
        <a:xfrm flipV="1">
          <a:off x="13703300" y="661940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116459</xdr:rowOff>
    </xdr:from>
    <xdr:to>
      <xdr:col>71</xdr:col>
      <xdr:colOff>177800</xdr:colOff>
      <xdr:row>38</xdr:row>
      <xdr:rowOff>124879</xdr:rowOff>
    </xdr:to>
    <xdr:cxnSp macro="">
      <xdr:nvCxnSpPr>
        <xdr:cNvPr id="537" name="直線コネクタ 536"/>
        <xdr:cNvCxnSpPr/>
      </xdr:nvCxnSpPr>
      <xdr:spPr>
        <a:xfrm>
          <a:off x="12814300" y="6631559"/>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112713</xdr:rowOff>
    </xdr:from>
    <xdr:to>
      <xdr:col>85</xdr:col>
      <xdr:colOff>177800</xdr:colOff>
      <xdr:row>37</xdr:row>
      <xdr:rowOff>42863</xdr:rowOff>
    </xdr:to>
    <xdr:sp macro="" textlink="">
      <xdr:nvSpPr>
        <xdr:cNvPr id="547" name="楕円 546"/>
        <xdr:cNvSpPr/>
      </xdr:nvSpPr>
      <xdr:spPr>
        <a:xfrm>
          <a:off x="16268700" y="62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135590</xdr:rowOff>
    </xdr:from>
    <xdr:ext cx="534377" cy="259045"/>
    <xdr:sp macro="" textlink="">
      <xdr:nvSpPr>
        <xdr:cNvPr id="548" name="消防費該当値テキスト"/>
        <xdr:cNvSpPr txBox="1"/>
      </xdr:nvSpPr>
      <xdr:spPr>
        <a:xfrm>
          <a:off x="16370300" y="61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53391</xdr:rowOff>
    </xdr:from>
    <xdr:to>
      <xdr:col>81</xdr:col>
      <xdr:colOff>101600</xdr:colOff>
      <xdr:row>38</xdr:row>
      <xdr:rowOff>154991</xdr:rowOff>
    </xdr:to>
    <xdr:sp macro="" textlink="">
      <xdr:nvSpPr>
        <xdr:cNvPr id="549" name="楕円 548"/>
        <xdr:cNvSpPr/>
      </xdr:nvSpPr>
      <xdr:spPr>
        <a:xfrm>
          <a:off x="15430500" y="65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146118</xdr:rowOff>
    </xdr:from>
    <xdr:ext cx="534377" cy="259045"/>
    <xdr:sp macro="" textlink="">
      <xdr:nvSpPr>
        <xdr:cNvPr id="550" name="テキスト ボックス 549"/>
        <xdr:cNvSpPr txBox="1"/>
      </xdr:nvSpPr>
      <xdr:spPr>
        <a:xfrm>
          <a:off x="15214111" y="66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53505</xdr:rowOff>
    </xdr:from>
    <xdr:to>
      <xdr:col>76</xdr:col>
      <xdr:colOff>165100</xdr:colOff>
      <xdr:row>38</xdr:row>
      <xdr:rowOff>155105</xdr:rowOff>
    </xdr:to>
    <xdr:sp macro="" textlink="">
      <xdr:nvSpPr>
        <xdr:cNvPr id="551" name="楕円 550"/>
        <xdr:cNvSpPr/>
      </xdr:nvSpPr>
      <xdr:spPr>
        <a:xfrm>
          <a:off x="14541500" y="656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146232</xdr:rowOff>
    </xdr:from>
    <xdr:ext cx="534377" cy="259045"/>
    <xdr:sp macro="" textlink="">
      <xdr:nvSpPr>
        <xdr:cNvPr id="552" name="テキスト ボックス 551"/>
        <xdr:cNvSpPr txBox="1"/>
      </xdr:nvSpPr>
      <xdr:spPr>
        <a:xfrm>
          <a:off x="14325111" y="666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74079</xdr:rowOff>
    </xdr:from>
    <xdr:to>
      <xdr:col>72</xdr:col>
      <xdr:colOff>38100</xdr:colOff>
      <xdr:row>39</xdr:row>
      <xdr:rowOff>4229</xdr:rowOff>
    </xdr:to>
    <xdr:sp macro="" textlink="">
      <xdr:nvSpPr>
        <xdr:cNvPr id="553" name="楕円 552"/>
        <xdr:cNvSpPr/>
      </xdr:nvSpPr>
      <xdr:spPr>
        <a:xfrm>
          <a:off x="13652500" y="65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166806</xdr:rowOff>
    </xdr:from>
    <xdr:ext cx="534377" cy="259045"/>
    <xdr:sp macro="" textlink="">
      <xdr:nvSpPr>
        <xdr:cNvPr id="554" name="テキスト ボックス 553"/>
        <xdr:cNvSpPr txBox="1"/>
      </xdr:nvSpPr>
      <xdr:spPr>
        <a:xfrm>
          <a:off x="13436111" y="66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65659</xdr:rowOff>
    </xdr:from>
    <xdr:to>
      <xdr:col>67</xdr:col>
      <xdr:colOff>101600</xdr:colOff>
      <xdr:row>38</xdr:row>
      <xdr:rowOff>167259</xdr:rowOff>
    </xdr:to>
    <xdr:sp macro="" textlink="">
      <xdr:nvSpPr>
        <xdr:cNvPr id="555" name="楕円 554"/>
        <xdr:cNvSpPr/>
      </xdr:nvSpPr>
      <xdr:spPr>
        <a:xfrm>
          <a:off x="12763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158386</xdr:rowOff>
    </xdr:from>
    <xdr:ext cx="534377" cy="259045"/>
    <xdr:sp macro="" textlink="">
      <xdr:nvSpPr>
        <xdr:cNvPr id="556" name="テキスト ボックス 555"/>
        <xdr:cNvSpPr txBox="1"/>
      </xdr:nvSpPr>
      <xdr:spPr>
        <a:xfrm>
          <a:off x="12547111" y="667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116644</xdr:rowOff>
    </xdr:from>
    <xdr:to>
      <xdr:col>85</xdr:col>
      <xdr:colOff>127000</xdr:colOff>
      <xdr:row>58</xdr:row>
      <xdr:rowOff>254</xdr:rowOff>
    </xdr:to>
    <xdr:cxnSp macro="">
      <xdr:nvCxnSpPr>
        <xdr:cNvPr id="588" name="直線コネクタ 587"/>
        <xdr:cNvCxnSpPr/>
      </xdr:nvCxnSpPr>
      <xdr:spPr>
        <a:xfrm flipV="1">
          <a:off x="15481300" y="9889294"/>
          <a:ext cx="838200" cy="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82338</xdr:rowOff>
    </xdr:from>
    <xdr:to>
      <xdr:col>81</xdr:col>
      <xdr:colOff>50800</xdr:colOff>
      <xdr:row>58</xdr:row>
      <xdr:rowOff>254</xdr:rowOff>
    </xdr:to>
    <xdr:cxnSp macro="">
      <xdr:nvCxnSpPr>
        <xdr:cNvPr id="591" name="直線コネクタ 590"/>
        <xdr:cNvCxnSpPr/>
      </xdr:nvCxnSpPr>
      <xdr:spPr>
        <a:xfrm>
          <a:off x="14592300" y="9854988"/>
          <a:ext cx="889000" cy="8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22527</xdr:rowOff>
    </xdr:from>
    <xdr:to>
      <xdr:col>76</xdr:col>
      <xdr:colOff>114300</xdr:colOff>
      <xdr:row>57</xdr:row>
      <xdr:rowOff>82338</xdr:rowOff>
    </xdr:to>
    <xdr:cxnSp macro="">
      <xdr:nvCxnSpPr>
        <xdr:cNvPr id="594" name="直線コネクタ 593"/>
        <xdr:cNvCxnSpPr/>
      </xdr:nvCxnSpPr>
      <xdr:spPr>
        <a:xfrm>
          <a:off x="13703300" y="9795177"/>
          <a:ext cx="889000" cy="5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22527</xdr:rowOff>
    </xdr:from>
    <xdr:to>
      <xdr:col>71</xdr:col>
      <xdr:colOff>177800</xdr:colOff>
      <xdr:row>57</xdr:row>
      <xdr:rowOff>95760</xdr:rowOff>
    </xdr:to>
    <xdr:cxnSp macro="">
      <xdr:nvCxnSpPr>
        <xdr:cNvPr id="597" name="直線コネクタ 596"/>
        <xdr:cNvCxnSpPr/>
      </xdr:nvCxnSpPr>
      <xdr:spPr>
        <a:xfrm flipV="1">
          <a:off x="12814300" y="9795177"/>
          <a:ext cx="889000" cy="7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65844</xdr:rowOff>
    </xdr:from>
    <xdr:to>
      <xdr:col>85</xdr:col>
      <xdr:colOff>177800</xdr:colOff>
      <xdr:row>57</xdr:row>
      <xdr:rowOff>167444</xdr:rowOff>
    </xdr:to>
    <xdr:sp macro="" textlink="">
      <xdr:nvSpPr>
        <xdr:cNvPr id="607" name="楕円 606"/>
        <xdr:cNvSpPr/>
      </xdr:nvSpPr>
      <xdr:spPr>
        <a:xfrm>
          <a:off x="16268700" y="98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44271</xdr:rowOff>
    </xdr:from>
    <xdr:ext cx="534377" cy="259045"/>
    <xdr:sp macro="" textlink="">
      <xdr:nvSpPr>
        <xdr:cNvPr id="608" name="教育費該当値テキスト"/>
        <xdr:cNvSpPr txBox="1"/>
      </xdr:nvSpPr>
      <xdr:spPr>
        <a:xfrm>
          <a:off x="16370300" y="98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120904</xdr:rowOff>
    </xdr:from>
    <xdr:to>
      <xdr:col>81</xdr:col>
      <xdr:colOff>101600</xdr:colOff>
      <xdr:row>58</xdr:row>
      <xdr:rowOff>51054</xdr:rowOff>
    </xdr:to>
    <xdr:sp macro="" textlink="">
      <xdr:nvSpPr>
        <xdr:cNvPr id="609" name="楕円 608"/>
        <xdr:cNvSpPr/>
      </xdr:nvSpPr>
      <xdr:spPr>
        <a:xfrm>
          <a:off x="15430500" y="98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42181</xdr:rowOff>
    </xdr:from>
    <xdr:ext cx="534377" cy="259045"/>
    <xdr:sp macro="" textlink="">
      <xdr:nvSpPr>
        <xdr:cNvPr id="610" name="テキスト ボックス 609"/>
        <xdr:cNvSpPr txBox="1"/>
      </xdr:nvSpPr>
      <xdr:spPr>
        <a:xfrm>
          <a:off x="15214111" y="99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31538</xdr:rowOff>
    </xdr:from>
    <xdr:to>
      <xdr:col>76</xdr:col>
      <xdr:colOff>165100</xdr:colOff>
      <xdr:row>57</xdr:row>
      <xdr:rowOff>133138</xdr:rowOff>
    </xdr:to>
    <xdr:sp macro="" textlink="">
      <xdr:nvSpPr>
        <xdr:cNvPr id="611" name="楕円 610"/>
        <xdr:cNvSpPr/>
      </xdr:nvSpPr>
      <xdr:spPr>
        <a:xfrm>
          <a:off x="14541500" y="98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124265</xdr:rowOff>
    </xdr:from>
    <xdr:ext cx="534377" cy="259045"/>
    <xdr:sp macro="" textlink="">
      <xdr:nvSpPr>
        <xdr:cNvPr id="612" name="テキスト ボックス 611"/>
        <xdr:cNvSpPr txBox="1"/>
      </xdr:nvSpPr>
      <xdr:spPr>
        <a:xfrm>
          <a:off x="14325111" y="989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143177</xdr:rowOff>
    </xdr:from>
    <xdr:to>
      <xdr:col>72</xdr:col>
      <xdr:colOff>38100</xdr:colOff>
      <xdr:row>57</xdr:row>
      <xdr:rowOff>73327</xdr:rowOff>
    </xdr:to>
    <xdr:sp macro="" textlink="">
      <xdr:nvSpPr>
        <xdr:cNvPr id="613" name="楕円 612"/>
        <xdr:cNvSpPr/>
      </xdr:nvSpPr>
      <xdr:spPr>
        <a:xfrm>
          <a:off x="13652500" y="97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64454</xdr:rowOff>
    </xdr:from>
    <xdr:ext cx="534377" cy="259045"/>
    <xdr:sp macro="" textlink="">
      <xdr:nvSpPr>
        <xdr:cNvPr id="614" name="テキスト ボックス 613"/>
        <xdr:cNvSpPr txBox="1"/>
      </xdr:nvSpPr>
      <xdr:spPr>
        <a:xfrm>
          <a:off x="13436111" y="983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44960</xdr:rowOff>
    </xdr:from>
    <xdr:to>
      <xdr:col>67</xdr:col>
      <xdr:colOff>101600</xdr:colOff>
      <xdr:row>57</xdr:row>
      <xdr:rowOff>146560</xdr:rowOff>
    </xdr:to>
    <xdr:sp macro="" textlink="">
      <xdr:nvSpPr>
        <xdr:cNvPr id="615" name="楕円 614"/>
        <xdr:cNvSpPr/>
      </xdr:nvSpPr>
      <xdr:spPr>
        <a:xfrm>
          <a:off x="12763500" y="98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137687</xdr:rowOff>
    </xdr:from>
    <xdr:ext cx="534377" cy="259045"/>
    <xdr:sp macro="" textlink="">
      <xdr:nvSpPr>
        <xdr:cNvPr id="616" name="テキスト ボックス 615"/>
        <xdr:cNvSpPr txBox="1"/>
      </xdr:nvSpPr>
      <xdr:spPr>
        <a:xfrm>
          <a:off x="12547111" y="99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91841</xdr:rowOff>
    </xdr:from>
    <xdr:to>
      <xdr:col>71</xdr:col>
      <xdr:colOff>177800</xdr:colOff>
      <xdr:row>79</xdr:row>
      <xdr:rowOff>98879</xdr:rowOff>
    </xdr:to>
    <xdr:cxnSp macro="">
      <xdr:nvCxnSpPr>
        <xdr:cNvPr id="656" name="直線コネクタ 655"/>
        <xdr:cNvCxnSpPr/>
      </xdr:nvCxnSpPr>
      <xdr:spPr>
        <a:xfrm>
          <a:off x="12814300" y="13636391"/>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41041</xdr:rowOff>
    </xdr:from>
    <xdr:to>
      <xdr:col>67</xdr:col>
      <xdr:colOff>101600</xdr:colOff>
      <xdr:row>79</xdr:row>
      <xdr:rowOff>142641</xdr:rowOff>
    </xdr:to>
    <xdr:sp macro="" textlink="">
      <xdr:nvSpPr>
        <xdr:cNvPr id="674" name="楕円 673"/>
        <xdr:cNvSpPr/>
      </xdr:nvSpPr>
      <xdr:spPr>
        <a:xfrm>
          <a:off x="12763500" y="13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133768</xdr:rowOff>
    </xdr:from>
    <xdr:ext cx="378565" cy="259045"/>
    <xdr:sp macro="" textlink="">
      <xdr:nvSpPr>
        <xdr:cNvPr id="675" name="テキスト ボックス 674"/>
        <xdr:cNvSpPr txBox="1"/>
      </xdr:nvSpPr>
      <xdr:spPr>
        <a:xfrm>
          <a:off x="12625017" y="1367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83007</xdr:rowOff>
    </xdr:from>
    <xdr:to>
      <xdr:col>85</xdr:col>
      <xdr:colOff>127000</xdr:colOff>
      <xdr:row>96</xdr:row>
      <xdr:rowOff>83432</xdr:rowOff>
    </xdr:to>
    <xdr:cxnSp macro="">
      <xdr:nvCxnSpPr>
        <xdr:cNvPr id="706" name="直線コネクタ 705"/>
        <xdr:cNvCxnSpPr/>
      </xdr:nvCxnSpPr>
      <xdr:spPr>
        <a:xfrm>
          <a:off x="15481300" y="16542207"/>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83007</xdr:rowOff>
    </xdr:from>
    <xdr:to>
      <xdr:col>81</xdr:col>
      <xdr:colOff>50800</xdr:colOff>
      <xdr:row>96</xdr:row>
      <xdr:rowOff>106423</xdr:rowOff>
    </xdr:to>
    <xdr:cxnSp macro="">
      <xdr:nvCxnSpPr>
        <xdr:cNvPr id="709" name="直線コネクタ 708"/>
        <xdr:cNvCxnSpPr/>
      </xdr:nvCxnSpPr>
      <xdr:spPr>
        <a:xfrm flipV="1">
          <a:off x="14592300" y="16542207"/>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106423</xdr:rowOff>
    </xdr:from>
    <xdr:to>
      <xdr:col>76</xdr:col>
      <xdr:colOff>114300</xdr:colOff>
      <xdr:row>96</xdr:row>
      <xdr:rowOff>129299</xdr:rowOff>
    </xdr:to>
    <xdr:cxnSp macro="">
      <xdr:nvCxnSpPr>
        <xdr:cNvPr id="712" name="直線コネクタ 711"/>
        <xdr:cNvCxnSpPr/>
      </xdr:nvCxnSpPr>
      <xdr:spPr>
        <a:xfrm flipV="1">
          <a:off x="13703300" y="16565623"/>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121658</xdr:rowOff>
    </xdr:from>
    <xdr:to>
      <xdr:col>71</xdr:col>
      <xdr:colOff>177800</xdr:colOff>
      <xdr:row>96</xdr:row>
      <xdr:rowOff>129299</xdr:rowOff>
    </xdr:to>
    <xdr:cxnSp macro="">
      <xdr:nvCxnSpPr>
        <xdr:cNvPr id="715" name="直線コネクタ 714"/>
        <xdr:cNvCxnSpPr/>
      </xdr:nvCxnSpPr>
      <xdr:spPr>
        <a:xfrm>
          <a:off x="12814300" y="1658085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32632</xdr:rowOff>
    </xdr:from>
    <xdr:to>
      <xdr:col>85</xdr:col>
      <xdr:colOff>177800</xdr:colOff>
      <xdr:row>96</xdr:row>
      <xdr:rowOff>134232</xdr:rowOff>
    </xdr:to>
    <xdr:sp macro="" textlink="">
      <xdr:nvSpPr>
        <xdr:cNvPr id="725" name="楕円 724"/>
        <xdr:cNvSpPr/>
      </xdr:nvSpPr>
      <xdr:spPr>
        <a:xfrm>
          <a:off x="16268700" y="164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11059</xdr:rowOff>
    </xdr:from>
    <xdr:ext cx="534377" cy="259045"/>
    <xdr:sp macro="" textlink="">
      <xdr:nvSpPr>
        <xdr:cNvPr id="726" name="公債費該当値テキスト"/>
        <xdr:cNvSpPr txBox="1"/>
      </xdr:nvSpPr>
      <xdr:spPr>
        <a:xfrm>
          <a:off x="16370300" y="164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32207</xdr:rowOff>
    </xdr:from>
    <xdr:to>
      <xdr:col>81</xdr:col>
      <xdr:colOff>101600</xdr:colOff>
      <xdr:row>96</xdr:row>
      <xdr:rowOff>133807</xdr:rowOff>
    </xdr:to>
    <xdr:sp macro="" textlink="">
      <xdr:nvSpPr>
        <xdr:cNvPr id="727" name="楕円 726"/>
        <xdr:cNvSpPr/>
      </xdr:nvSpPr>
      <xdr:spPr>
        <a:xfrm>
          <a:off x="15430500" y="164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124934</xdr:rowOff>
    </xdr:from>
    <xdr:ext cx="534377" cy="259045"/>
    <xdr:sp macro="" textlink="">
      <xdr:nvSpPr>
        <xdr:cNvPr id="728" name="テキスト ボックス 727"/>
        <xdr:cNvSpPr txBox="1"/>
      </xdr:nvSpPr>
      <xdr:spPr>
        <a:xfrm>
          <a:off x="15214111" y="165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55623</xdr:rowOff>
    </xdr:from>
    <xdr:to>
      <xdr:col>76</xdr:col>
      <xdr:colOff>165100</xdr:colOff>
      <xdr:row>96</xdr:row>
      <xdr:rowOff>157223</xdr:rowOff>
    </xdr:to>
    <xdr:sp macro="" textlink="">
      <xdr:nvSpPr>
        <xdr:cNvPr id="729" name="楕円 728"/>
        <xdr:cNvSpPr/>
      </xdr:nvSpPr>
      <xdr:spPr>
        <a:xfrm>
          <a:off x="14541500" y="165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148350</xdr:rowOff>
    </xdr:from>
    <xdr:ext cx="534377" cy="259045"/>
    <xdr:sp macro="" textlink="">
      <xdr:nvSpPr>
        <xdr:cNvPr id="730" name="テキスト ボックス 729"/>
        <xdr:cNvSpPr txBox="1"/>
      </xdr:nvSpPr>
      <xdr:spPr>
        <a:xfrm>
          <a:off x="14325111" y="1660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78499</xdr:rowOff>
    </xdr:from>
    <xdr:to>
      <xdr:col>72</xdr:col>
      <xdr:colOff>38100</xdr:colOff>
      <xdr:row>97</xdr:row>
      <xdr:rowOff>8649</xdr:rowOff>
    </xdr:to>
    <xdr:sp macro="" textlink="">
      <xdr:nvSpPr>
        <xdr:cNvPr id="731" name="楕円 730"/>
        <xdr:cNvSpPr/>
      </xdr:nvSpPr>
      <xdr:spPr>
        <a:xfrm>
          <a:off x="13652500" y="165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171226</xdr:rowOff>
    </xdr:from>
    <xdr:ext cx="534377" cy="259045"/>
    <xdr:sp macro="" textlink="">
      <xdr:nvSpPr>
        <xdr:cNvPr id="732" name="テキスト ボックス 731"/>
        <xdr:cNvSpPr txBox="1"/>
      </xdr:nvSpPr>
      <xdr:spPr>
        <a:xfrm>
          <a:off x="13436111" y="166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70858</xdr:rowOff>
    </xdr:from>
    <xdr:to>
      <xdr:col>67</xdr:col>
      <xdr:colOff>101600</xdr:colOff>
      <xdr:row>97</xdr:row>
      <xdr:rowOff>1008</xdr:rowOff>
    </xdr:to>
    <xdr:sp macro="" textlink="">
      <xdr:nvSpPr>
        <xdr:cNvPr id="733" name="楕円 732"/>
        <xdr:cNvSpPr/>
      </xdr:nvSpPr>
      <xdr:spPr>
        <a:xfrm>
          <a:off x="12763500" y="165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163585</xdr:rowOff>
    </xdr:from>
    <xdr:ext cx="534377" cy="259045"/>
    <xdr:sp macro="" textlink="">
      <xdr:nvSpPr>
        <xdr:cNvPr id="734" name="テキスト ボックス 733"/>
        <xdr:cNvSpPr txBox="1"/>
      </xdr:nvSpPr>
      <xdr:spPr>
        <a:xfrm>
          <a:off x="12547111" y="1662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前年度と比較すると、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では、デジタル行政無線システム整備事業費、消防指令車更新事業費などの増により大きく増加している。土木費では、町営住宅改修等事業費や道路整備促進事業費などの増により増加している。教育費では、小中学校給食無償化補助金、小中学校・幼稚園トイレ改修事業費などの増により増加している。衛生費では水道基本料金免除に伴う水道事業会計補助金、し尿処理施設の更新整備事業費などの増により増加している。また、農林水産業費では、県営ため池整備事業負担金やため池点検事業費などの増により増加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方で、民生費では、子育て世帯臨時特別給付金給付事業費、住民税非課税世帯等臨時特別給付金給付事業費などの減により、大きく減少している。また、総務費では、財政調整基金積立金、公共施設における空調設備更新事業費などの減により減少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今後も、地域資源を最大限に活用し、限られた財源の中、選択と集中により重点的・効率的な配分を行いながら、より一層の健全化に向けた財政運営に努める。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政調整基金</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臨時財政対策債発行可能額の減少に伴う標準財政規模の減により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０．６２</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実質収支額について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も、同様の理由により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、前年度と比較して、標準財政規模比で</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０．８</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また、実質単年度収支については、令和３年度において、普通交付税の増額等により、実質収支額が大幅に増加したため、令和４年度においては、標準財政規模比でマイナス１ポイントとなった。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今後も、選択と集中により、限られた財源の重点的・効率的な配分を行いながら、より一層の健全化に向けた財政運営に努める。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国民健康保険事業の後期高齢者支援金に係る赤字額に対して、一般会計から繰出金により財政支援を行った。一般会計の実質収支が黒字であったこと、水道事業会計が引き続き健全財政であったことなどにより、</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全体</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の黒字および比率</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については前年度並みとなった</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国民健康保険事業特別会計の赤字が大きく影響しているところであるが、赤字額の増大を抑えるため、</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料率</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の改定を行うなど、適切な財政運営に取り組む</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11410343</v>
      </c>
      <c r="BO4" s="371"/>
      <c r="BP4" s="371"/>
      <c r="BQ4" s="371"/>
      <c r="BR4" s="371"/>
      <c r="BS4" s="371"/>
      <c r="BT4" s="371"/>
      <c r="BU4" s="372"/>
      <c r="BV4" s="370">
        <v>11281358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10.9</v>
      </c>
      <c r="CU4" s="377"/>
      <c r="CV4" s="377"/>
      <c r="CW4" s="377"/>
      <c r="CX4" s="377"/>
      <c r="CY4" s="377"/>
      <c r="CZ4" s="377"/>
      <c r="DA4" s="378"/>
      <c r="DB4" s="376">
        <v>11.7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10655409</v>
      </c>
      <c r="BO5" s="408"/>
      <c r="BP5" s="408"/>
      <c r="BQ5" s="408"/>
      <c r="BR5" s="408"/>
      <c r="BS5" s="408"/>
      <c r="BT5" s="408"/>
      <c r="BU5" s="409"/>
      <c r="BV5" s="407">
        <v>10433195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91.2</v>
      </c>
      <c r="CU5" s="405"/>
      <c r="CV5" s="405"/>
      <c r="CW5" s="405"/>
      <c r="CX5" s="405"/>
      <c r="CY5" s="405"/>
      <c r="CZ5" s="405"/>
      <c r="DA5" s="406"/>
      <c r="DB5" s="404">
        <v>89.5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754934</v>
      </c>
      <c r="BO6" s="408"/>
      <c r="BP6" s="408"/>
      <c r="BQ6" s="408"/>
      <c r="BR6" s="408"/>
      <c r="BS6" s="408"/>
      <c r="BT6" s="408"/>
      <c r="BU6" s="409"/>
      <c r="BV6" s="407">
        <v>848163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92.7</v>
      </c>
      <c r="CU6" s="445"/>
      <c r="CV6" s="445"/>
      <c r="CW6" s="445"/>
      <c r="CX6" s="445"/>
      <c r="CY6" s="445"/>
      <c r="CZ6" s="445"/>
      <c r="DA6" s="446"/>
      <c r="DB6" s="444">
        <v>93.5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27682</v>
      </c>
      <c r="BO7" s="408"/>
      <c r="BP7" s="408"/>
      <c r="BQ7" s="408"/>
      <c r="BR7" s="408"/>
      <c r="BS7" s="408"/>
      <c r="BT7" s="408"/>
      <c r="BU7" s="409"/>
      <c r="BV7" s="407">
        <v>52560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6648050</v>
      </c>
      <c r="CU7" s="408"/>
      <c r="CV7" s="408"/>
      <c r="CW7" s="408"/>
      <c r="CX7" s="408"/>
      <c r="CY7" s="408"/>
      <c r="CZ7" s="408"/>
      <c r="DA7" s="409"/>
      <c r="DB7" s="407">
        <v>6776107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727252</v>
      </c>
      <c r="BO8" s="408"/>
      <c r="BP8" s="408"/>
      <c r="BQ8" s="408"/>
      <c r="BR8" s="408"/>
      <c r="BS8" s="408"/>
      <c r="BT8" s="408"/>
      <c r="BU8" s="409"/>
      <c r="BV8" s="407">
        <v>795603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0.51</v>
      </c>
      <c r="CU8" s="448"/>
      <c r="CV8" s="448"/>
      <c r="CW8" s="448"/>
      <c r="CX8" s="448"/>
      <c r="CY8" s="448"/>
      <c r="CZ8" s="448"/>
      <c r="DA8" s="449"/>
      <c r="DB8" s="447">
        <v>0.52</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27587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-68351</v>
      </c>
      <c r="BO9" s="408"/>
      <c r="BP9" s="408"/>
      <c r="BQ9" s="408"/>
      <c r="BR9" s="408"/>
      <c r="BS9" s="408"/>
      <c r="BT9" s="408"/>
      <c r="BU9" s="409"/>
      <c r="BV9" s="407">
        <v>279512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10.7</v>
      </c>
      <c r="CU9" s="405"/>
      <c r="CV9" s="405"/>
      <c r="CW9" s="405"/>
      <c r="CX9" s="405"/>
      <c r="CY9" s="405"/>
      <c r="CZ9" s="405"/>
      <c r="DA9" s="406"/>
      <c r="DB9" s="404">
        <v>11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27303</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1806</v>
      </c>
      <c r="BO10" s="408"/>
      <c r="BP10" s="408"/>
      <c r="BQ10" s="408"/>
      <c r="BR10" s="408"/>
      <c r="BS10" s="408"/>
      <c r="BT10" s="408"/>
      <c r="BU10" s="409"/>
      <c r="BV10" s="407">
        <v>304737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28160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121</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1314</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27943</v>
      </c>
      <c r="S13" s="492"/>
      <c r="T13" s="492"/>
      <c r="U13" s="492"/>
      <c r="V13" s="493"/>
      <c r="W13" s="423" t="s">
        <v>139</v>
      </c>
      <c r="X13" s="424"/>
      <c r="Y13" s="424"/>
      <c r="Z13" s="424"/>
      <c r="AA13" s="424"/>
      <c r="AB13" s="414"/>
      <c r="AC13" s="458">
        <v>224</v>
      </c>
      <c r="AD13" s="459"/>
      <c r="AE13" s="459"/>
      <c r="AF13" s="459"/>
      <c r="AG13" s="501"/>
      <c r="AH13" s="458">
        <v>225</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-66545</v>
      </c>
      <c r="BO13" s="408"/>
      <c r="BP13" s="408"/>
      <c r="BQ13" s="408"/>
      <c r="BR13" s="408"/>
      <c r="BS13" s="408"/>
      <c r="BT13" s="408"/>
      <c r="BU13" s="409"/>
      <c r="BV13" s="407">
        <v>582935</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7.8</v>
      </c>
      <c r="CU13" s="405"/>
      <c r="CV13" s="405"/>
      <c r="CW13" s="405"/>
      <c r="CX13" s="405"/>
      <c r="CY13" s="405"/>
      <c r="CZ13" s="405"/>
      <c r="DA13" s="406"/>
      <c r="DB13" s="404">
        <v>7.3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28249</v>
      </c>
      <c r="S14" s="492"/>
      <c r="T14" s="492"/>
      <c r="U14" s="492"/>
      <c r="V14" s="493"/>
      <c r="W14" s="397"/>
      <c r="X14" s="398"/>
      <c r="Y14" s="398"/>
      <c r="Z14" s="398"/>
      <c r="AA14" s="398"/>
      <c r="AB14" s="387"/>
      <c r="AC14" s="494">
        <v>1.9</v>
      </c>
      <c r="AD14" s="495"/>
      <c r="AE14" s="495"/>
      <c r="AF14" s="495"/>
      <c r="AG14" s="496"/>
      <c r="AH14" s="494">
        <v>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18.600000000000001</v>
      </c>
      <c r="CU14" s="506"/>
      <c r="CV14" s="506"/>
      <c r="CW14" s="506"/>
      <c r="CX14" s="506"/>
      <c r="CY14" s="506"/>
      <c r="CZ14" s="506"/>
      <c r="DA14" s="507"/>
      <c r="DB14" s="505">
        <v>24.9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28059</v>
      </c>
      <c r="S15" s="492"/>
      <c r="T15" s="492"/>
      <c r="U15" s="492"/>
      <c r="V15" s="493"/>
      <c r="W15" s="423" t="s">
        <v>147</v>
      </c>
      <c r="X15" s="424"/>
      <c r="Y15" s="424"/>
      <c r="Z15" s="424"/>
      <c r="AA15" s="424"/>
      <c r="AB15" s="414"/>
      <c r="AC15" s="458">
        <v>2760</v>
      </c>
      <c r="AD15" s="459"/>
      <c r="AE15" s="459"/>
      <c r="AF15" s="459"/>
      <c r="AG15" s="501"/>
      <c r="AH15" s="458">
        <v>2789</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2898934</v>
      </c>
      <c r="BO15" s="371"/>
      <c r="BP15" s="371"/>
      <c r="BQ15" s="371"/>
      <c r="BR15" s="371"/>
      <c r="BS15" s="371"/>
      <c r="BT15" s="371"/>
      <c r="BU15" s="372"/>
      <c r="BV15" s="370">
        <v>2809105</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23.3</v>
      </c>
      <c r="AD16" s="495"/>
      <c r="AE16" s="495"/>
      <c r="AF16" s="495"/>
      <c r="AG16" s="496"/>
      <c r="AH16" s="494">
        <v>24.6</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5775037</v>
      </c>
      <c r="BO16" s="408"/>
      <c r="BP16" s="408"/>
      <c r="BQ16" s="408"/>
      <c r="BR16" s="408"/>
      <c r="BS16" s="408"/>
      <c r="BT16" s="408"/>
      <c r="BU16" s="409"/>
      <c r="BV16" s="407">
        <v>5627877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8848</v>
      </c>
      <c r="AD17" s="459"/>
      <c r="AE17" s="459"/>
      <c r="AF17" s="459"/>
      <c r="AG17" s="501"/>
      <c r="AH17" s="458">
        <v>8311</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3659643</v>
      </c>
      <c r="BO17" s="408"/>
      <c r="BP17" s="408"/>
      <c r="BQ17" s="408"/>
      <c r="BR17" s="408"/>
      <c r="BS17" s="408"/>
      <c r="BT17" s="408"/>
      <c r="BU17" s="409"/>
      <c r="BV17" s="407">
        <v>3555879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14.27</v>
      </c>
      <c r="M18" s="531"/>
      <c r="N18" s="531"/>
      <c r="O18" s="531"/>
      <c r="P18" s="531"/>
      <c r="Q18" s="531"/>
      <c r="R18" s="532"/>
      <c r="S18" s="532"/>
      <c r="T18" s="532"/>
      <c r="U18" s="532"/>
      <c r="V18" s="533"/>
      <c r="W18" s="425"/>
      <c r="X18" s="426"/>
      <c r="Y18" s="426"/>
      <c r="Z18" s="426"/>
      <c r="AA18" s="426"/>
      <c r="AB18" s="417"/>
      <c r="AC18" s="534">
        <v>74.8</v>
      </c>
      <c r="AD18" s="535"/>
      <c r="AE18" s="535"/>
      <c r="AF18" s="535"/>
      <c r="AG18" s="536"/>
      <c r="AH18" s="534">
        <v>73.400000000000006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6178583</v>
      </c>
      <c r="BO18" s="408"/>
      <c r="BP18" s="408"/>
      <c r="BQ18" s="408"/>
      <c r="BR18" s="408"/>
      <c r="BS18" s="408"/>
      <c r="BT18" s="408"/>
      <c r="BU18" s="409"/>
      <c r="BV18" s="407">
        <v>6127778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1933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8444170</v>
      </c>
      <c r="BO19" s="408"/>
      <c r="BP19" s="408"/>
      <c r="BQ19" s="408"/>
      <c r="BR19" s="408"/>
      <c r="BS19" s="408"/>
      <c r="BT19" s="408"/>
      <c r="BU19" s="409"/>
      <c r="BV19" s="407">
        <v>8085300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10902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7409061</v>
      </c>
      <c r="BO22" s="371"/>
      <c r="BP22" s="371"/>
      <c r="BQ22" s="371"/>
      <c r="BR22" s="371"/>
      <c r="BS22" s="371"/>
      <c r="BT22" s="371"/>
      <c r="BU22" s="372"/>
      <c r="BV22" s="370">
        <v>7838942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6231445</v>
      </c>
      <c r="BO23" s="408"/>
      <c r="BP23" s="408"/>
      <c r="BQ23" s="408"/>
      <c r="BR23" s="408"/>
      <c r="BS23" s="408"/>
      <c r="BT23" s="408"/>
      <c r="BU23" s="409"/>
      <c r="BV23" s="407">
        <v>6434961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8180</v>
      </c>
      <c r="R24" s="459"/>
      <c r="S24" s="459"/>
      <c r="T24" s="459"/>
      <c r="U24" s="459"/>
      <c r="V24" s="501"/>
      <c r="W24" s="553"/>
      <c r="X24" s="554"/>
      <c r="Y24" s="555"/>
      <c r="Z24" s="457" t="s">
        <v>172</v>
      </c>
      <c r="AA24" s="437"/>
      <c r="AB24" s="437"/>
      <c r="AC24" s="437"/>
      <c r="AD24" s="437"/>
      <c r="AE24" s="437"/>
      <c r="AF24" s="437"/>
      <c r="AG24" s="438"/>
      <c r="AH24" s="458">
        <v>163</v>
      </c>
      <c r="AI24" s="459"/>
      <c r="AJ24" s="459"/>
      <c r="AK24" s="459"/>
      <c r="AL24" s="501"/>
      <c r="AM24" s="458">
        <v>477101</v>
      </c>
      <c r="AN24" s="459"/>
      <c r="AO24" s="459"/>
      <c r="AP24" s="459"/>
      <c r="AQ24" s="459"/>
      <c r="AR24" s="501"/>
      <c r="AS24" s="458">
        <v>2927</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3060607</v>
      </c>
      <c r="BO24" s="408"/>
      <c r="BP24" s="408"/>
      <c r="BQ24" s="408"/>
      <c r="BR24" s="408"/>
      <c r="BS24" s="408"/>
      <c r="BT24" s="408"/>
      <c r="BU24" s="409"/>
      <c r="BV24" s="407">
        <v>3174134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6850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129</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531260</v>
      </c>
      <c r="BO25" s="371"/>
      <c r="BP25" s="371"/>
      <c r="BQ25" s="371"/>
      <c r="BR25" s="371"/>
      <c r="BS25" s="371"/>
      <c r="BT25" s="371"/>
      <c r="BU25" s="372"/>
      <c r="BV25" s="370">
        <v>250031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5980</v>
      </c>
      <c r="R26" s="459"/>
      <c r="S26" s="459"/>
      <c r="T26" s="459"/>
      <c r="U26" s="459"/>
      <c r="V26" s="501"/>
      <c r="W26" s="553"/>
      <c r="X26" s="554"/>
      <c r="Y26" s="555"/>
      <c r="Z26" s="457" t="s">
        <v>179</v>
      </c>
      <c r="AA26" s="559"/>
      <c r="AB26" s="559"/>
      <c r="AC26" s="559"/>
      <c r="AD26" s="559"/>
      <c r="AE26" s="559"/>
      <c r="AF26" s="559"/>
      <c r="AG26" s="560"/>
      <c r="AH26" s="458">
        <v>12</v>
      </c>
      <c r="AI26" s="459"/>
      <c r="AJ26" s="459"/>
      <c r="AK26" s="459"/>
      <c r="AL26" s="501"/>
      <c r="AM26" s="458">
        <v>38784</v>
      </c>
      <c r="AN26" s="459"/>
      <c r="AO26" s="459"/>
      <c r="AP26" s="459"/>
      <c r="AQ26" s="459"/>
      <c r="AR26" s="501"/>
      <c r="AS26" s="458">
        <v>3232</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3600</v>
      </c>
      <c r="R27" s="459"/>
      <c r="S27" s="459"/>
      <c r="T27" s="459"/>
      <c r="U27" s="459"/>
      <c r="V27" s="501"/>
      <c r="W27" s="553"/>
      <c r="X27" s="554"/>
      <c r="Y27" s="555"/>
      <c r="Z27" s="457" t="s">
        <v>182</v>
      </c>
      <c r="AA27" s="437"/>
      <c r="AB27" s="437"/>
      <c r="AC27" s="437"/>
      <c r="AD27" s="437"/>
      <c r="AE27" s="437"/>
      <c r="AF27" s="437"/>
      <c r="AG27" s="438"/>
      <c r="AH27" s="458">
        <v>11</v>
      </c>
      <c r="AI27" s="459"/>
      <c r="AJ27" s="459"/>
      <c r="AK27" s="459"/>
      <c r="AL27" s="501"/>
      <c r="AM27" s="458">
        <v>27346</v>
      </c>
      <c r="AN27" s="459"/>
      <c r="AO27" s="459"/>
      <c r="AP27" s="459"/>
      <c r="AQ27" s="459"/>
      <c r="AR27" s="501"/>
      <c r="AS27" s="458">
        <v>2486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752300</v>
      </c>
      <c r="BO27" s="527"/>
      <c r="BP27" s="527"/>
      <c r="BQ27" s="527"/>
      <c r="BR27" s="527"/>
      <c r="BS27" s="527"/>
      <c r="BT27" s="527"/>
      <c r="BU27" s="528"/>
      <c r="BV27" s="526">
        <v>752223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3020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2078293</v>
      </c>
      <c r="BO28" s="371"/>
      <c r="BP28" s="371"/>
      <c r="BQ28" s="371"/>
      <c r="BR28" s="371"/>
      <c r="BS28" s="371"/>
      <c r="BT28" s="371"/>
      <c r="BU28" s="372"/>
      <c r="BV28" s="370">
        <v>2076487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11</v>
      </c>
      <c r="M29" s="459"/>
      <c r="N29" s="459"/>
      <c r="O29" s="459"/>
      <c r="P29" s="501"/>
      <c r="Q29" s="458">
        <v>2840</v>
      </c>
      <c r="R29" s="459"/>
      <c r="S29" s="459"/>
      <c r="T29" s="459"/>
      <c r="U29" s="459"/>
      <c r="V29" s="501"/>
      <c r="W29" s="556"/>
      <c r="X29" s="557"/>
      <c r="Y29" s="558"/>
      <c r="Z29" s="457" t="s">
        <v>188</v>
      </c>
      <c r="AA29" s="437"/>
      <c r="AB29" s="437"/>
      <c r="AC29" s="437"/>
      <c r="AD29" s="437"/>
      <c r="AE29" s="437"/>
      <c r="AF29" s="437"/>
      <c r="AG29" s="438"/>
      <c r="AH29" s="458">
        <v>174</v>
      </c>
      <c r="AI29" s="459"/>
      <c r="AJ29" s="459"/>
      <c r="AK29" s="459"/>
      <c r="AL29" s="501"/>
      <c r="AM29" s="458">
        <v>504447</v>
      </c>
      <c r="AN29" s="459"/>
      <c r="AO29" s="459"/>
      <c r="AP29" s="459"/>
      <c r="AQ29" s="459"/>
      <c r="AR29" s="501"/>
      <c r="AS29" s="458">
        <v>2899</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483236</v>
      </c>
      <c r="BO29" s="408"/>
      <c r="BP29" s="408"/>
      <c r="BQ29" s="408"/>
      <c r="BR29" s="408"/>
      <c r="BS29" s="408"/>
      <c r="BT29" s="408"/>
      <c r="BU29" s="409"/>
      <c r="BV29" s="407">
        <v>264551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98.7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521315</v>
      </c>
      <c r="BO30" s="527"/>
      <c r="BP30" s="527"/>
      <c r="BQ30" s="527"/>
      <c r="BR30" s="527"/>
      <c r="BS30" s="527"/>
      <c r="BT30" s="527"/>
      <c r="BU30" s="528"/>
      <c r="BV30" s="526">
        <v>508770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197</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老人福祉施設三室園組合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斑鳩町文化振興財団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介護保険事業（保険事業勘定）</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奈良県市町村総合事務組合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斑鳩町観光協会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介護保険事業（介護サービス事業勘定）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奈良広域水質検査センター組合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王寺周辺広域休日応急診療施設組合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奈良県後期高齢者医療広域連合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奈良県広域消防組合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GPhovGlMDrEz3KyXiHYw/5ubzwGir8AbO1iOEcwdnb3QppnSt73SkyJtIKjHKojnu3w5CacoPoKVREmN8P4bOQ==" saltValue="1D69gyQjh7uGgwX5p/arE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sqref="A1:A1048576"/>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564</v>
      </c>
      <c r="D34" s="1151"/>
      <c r="E34" s="1152"/>
      <c r="F34" s="32" t="s">
        <v>565</v>
      </c>
      <c r="G34" s="33" t="s">
        <v>566</v>
      </c>
      <c r="H34" s="33" t="s">
        <v>567</v>
      </c>
      <c r="I34" s="33" t="s">
        <v>568</v>
      </c>
      <c r="J34" s="34" t="s">
        <v>569</v>
      </c>
      <c r="K34" s="22"/>
      <c r="L34" s="22"/>
      <c r="M34" s="22"/>
      <c r="N34" s="22"/>
      <c r="O34" s="22"/>
      <c r="P34" s="22"/>
    </row>
    <row r="35" spans="1:16" ht="39" customHeight="1" x14ac:dyDescent="0.2">
      <c r="A35" s="22"/>
      <c r="B35" s="35"/>
      <c r="C35" s="1145" t="s">
        <v>570</v>
      </c>
      <c r="D35" s="1146"/>
      <c r="E35" s="1147"/>
      <c r="F35" s="36">
        <v>5.19</v>
      </c>
      <c r="G35" s="37">
        <v>6.57</v>
      </c>
      <c r="H35" s="37">
        <v>8.18</v>
      </c>
      <c r="I35" s="37">
        <v>11.74</v>
      </c>
      <c r="J35" s="38">
        <v>10.93</v>
      </c>
      <c r="K35" s="22"/>
      <c r="L35" s="22"/>
      <c r="M35" s="22"/>
      <c r="N35" s="22"/>
      <c r="O35" s="22"/>
      <c r="P35" s="22"/>
    </row>
    <row r="36" spans="1:16" ht="39" customHeight="1" x14ac:dyDescent="0.2">
      <c r="A36" s="22"/>
      <c r="B36" s="35"/>
      <c r="C36" s="1145" t="s">
        <v>571</v>
      </c>
      <c r="D36" s="1146"/>
      <c r="E36" s="1147"/>
      <c r="F36" s="36">
        <v>6.5</v>
      </c>
      <c r="G36" s="37">
        <v>7.69</v>
      </c>
      <c r="H36" s="37">
        <v>7.88</v>
      </c>
      <c r="I36" s="37">
        <v>7.97</v>
      </c>
      <c r="J36" s="38">
        <v>7.33</v>
      </c>
      <c r="K36" s="22"/>
      <c r="L36" s="22"/>
      <c r="M36" s="22"/>
      <c r="N36" s="22"/>
      <c r="O36" s="22"/>
      <c r="P36" s="22"/>
    </row>
    <row r="37" spans="1:16" ht="39" customHeight="1" x14ac:dyDescent="0.2">
      <c r="A37" s="22"/>
      <c r="B37" s="35"/>
      <c r="C37" s="1145" t="s">
        <v>572</v>
      </c>
      <c r="D37" s="1146"/>
      <c r="E37" s="1147"/>
      <c r="F37" s="36">
        <v>0.34</v>
      </c>
      <c r="G37" s="37">
        <v>0.7</v>
      </c>
      <c r="H37" s="37">
        <v>1.1100000000000001</v>
      </c>
      <c r="I37" s="37">
        <v>1.28</v>
      </c>
      <c r="J37" s="38">
        <v>1.71</v>
      </c>
      <c r="K37" s="22"/>
      <c r="L37" s="22"/>
      <c r="M37" s="22"/>
      <c r="N37" s="22"/>
      <c r="O37" s="22"/>
      <c r="P37" s="22"/>
    </row>
    <row r="38" spans="1:16" ht="39" customHeight="1" x14ac:dyDescent="0.2">
      <c r="A38" s="22"/>
      <c r="B38" s="35"/>
      <c r="C38" s="1145" t="s">
        <v>573</v>
      </c>
      <c r="D38" s="1146"/>
      <c r="E38" s="1147"/>
      <c r="F38" s="36">
        <v>1.54</v>
      </c>
      <c r="G38" s="37">
        <v>1.33</v>
      </c>
      <c r="H38" s="37">
        <v>1.34</v>
      </c>
      <c r="I38" s="37">
        <v>0.91</v>
      </c>
      <c r="J38" s="38">
        <v>1.58</v>
      </c>
      <c r="K38" s="22"/>
      <c r="L38" s="22"/>
      <c r="M38" s="22"/>
      <c r="N38" s="22"/>
      <c r="O38" s="22"/>
      <c r="P38" s="22"/>
    </row>
    <row r="39" spans="1:16" ht="39" customHeight="1" x14ac:dyDescent="0.2">
      <c r="A39" s="22"/>
      <c r="B39" s="35"/>
      <c r="C39" s="1145" t="s">
        <v>574</v>
      </c>
      <c r="D39" s="1146"/>
      <c r="E39" s="1147"/>
      <c r="F39" s="36">
        <v>0.03</v>
      </c>
      <c r="G39" s="37">
        <v>0.03</v>
      </c>
      <c r="H39" s="37">
        <v>0.02</v>
      </c>
      <c r="I39" s="37">
        <v>0.03</v>
      </c>
      <c r="J39" s="38">
        <v>0.03</v>
      </c>
      <c r="K39" s="22"/>
      <c r="L39" s="22"/>
      <c r="M39" s="22"/>
      <c r="N39" s="22"/>
      <c r="O39" s="22"/>
      <c r="P39" s="22"/>
    </row>
    <row r="40" spans="1:16" ht="39" customHeight="1" x14ac:dyDescent="0.2">
      <c r="A40" s="22"/>
      <c r="B40" s="35"/>
      <c r="C40" s="1145" t="s">
        <v>575</v>
      </c>
      <c r="D40" s="1146"/>
      <c r="E40" s="1147"/>
      <c r="F40" s="36">
        <v>0.09</v>
      </c>
      <c r="G40" s="37">
        <v>0.03</v>
      </c>
      <c r="H40" s="37">
        <v>0.08</v>
      </c>
      <c r="I40" s="37">
        <v>0.18</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576</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577</v>
      </c>
      <c r="D43" s="1149"/>
      <c r="E43" s="1150"/>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LY0gON4mlpGcC6Rzdv50VdW0TCNx1aUneteT1mjfGNKqkz8jP/OW5JISmj/EgzglWX1lr9zJog7V+VwnrwiZA==" saltValue="3I2LYYyYcVhDlkUjJufd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view="pageBreakPreview" zoomScale="90" zoomScaleNormal="100" zoomScaleSheetLayoutView="90" workbookViewId="0">
      <selection sqref="A1:A104857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854</v>
      </c>
      <c r="L45" s="60">
        <v>840</v>
      </c>
      <c r="M45" s="60">
        <v>877</v>
      </c>
      <c r="N45" s="60">
        <v>917</v>
      </c>
      <c r="O45" s="61">
        <v>914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2">
      <c r="A48" s="48"/>
      <c r="B48" s="1155"/>
      <c r="C48" s="1156"/>
      <c r="D48" s="62"/>
      <c r="E48" s="1161" t="s">
        <v>15</v>
      </c>
      <c r="F48" s="1161"/>
      <c r="G48" s="1161"/>
      <c r="H48" s="1161"/>
      <c r="I48" s="1161"/>
      <c r="J48" s="1162"/>
      <c r="K48" s="63">
        <v>450</v>
      </c>
      <c r="L48" s="64">
        <v>460</v>
      </c>
      <c r="M48" s="64">
        <v>475</v>
      </c>
      <c r="N48" s="64">
        <v>489</v>
      </c>
      <c r="O48" s="65">
        <v>481</v>
      </c>
      <c r="P48" s="48"/>
      <c r="Q48" s="48"/>
      <c r="R48" s="48"/>
      <c r="S48" s="48"/>
      <c r="T48" s="48"/>
      <c r="U48" s="48"/>
    </row>
    <row r="49" spans="1:21" ht="30.75" customHeight="1" x14ac:dyDescent="0.2">
      <c r="A49" s="48"/>
      <c r="B49" s="1155"/>
      <c r="C49" s="1156"/>
      <c r="D49" s="62"/>
      <c r="E49" s="1161" t="s">
        <v>16</v>
      </c>
      <c r="F49" s="1161"/>
      <c r="G49" s="1161"/>
      <c r="H49" s="1161"/>
      <c r="I49" s="1161"/>
      <c r="J49" s="1162"/>
      <c r="K49" s="63">
        <v>15</v>
      </c>
      <c r="L49" s="64">
        <v>14</v>
      </c>
      <c r="M49" s="64">
        <v>16</v>
      </c>
      <c r="N49" s="64">
        <v>21</v>
      </c>
      <c r="O49" s="65">
        <v>21</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517</v>
      </c>
      <c r="L50" s="64" t="s">
        <v>517</v>
      </c>
      <c r="M50" s="64" t="s">
        <v>517</v>
      </c>
      <c r="N50" s="64" t="s">
        <v>517</v>
      </c>
      <c r="O50" s="65" t="s">
        <v>517</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963</v>
      </c>
      <c r="L52" s="64">
        <v>962</v>
      </c>
      <c r="M52" s="64">
        <v>955</v>
      </c>
      <c r="N52" s="64">
        <v>956</v>
      </c>
      <c r="O52" s="65">
        <v>942</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356</v>
      </c>
      <c r="L53" s="69">
        <v>352</v>
      </c>
      <c r="M53" s="69">
        <v>413</v>
      </c>
      <c r="N53" s="69">
        <v>471</v>
      </c>
      <c r="O53" s="70">
        <v>474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RpYh7uBxAIB9fvIPqnkqFlEKsdN6dPWYiqPpzd9ktt3pz7MUV+lfn91oUyx7wynSxsoxw1abY66A21JvpThiQ==" saltValue="VAJt3CCicZVmlHd6Z49SJ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90" zoomScaleNormal="90" zoomScaleSheetLayoutView="100" workbookViewId="0">
      <selection sqref="A1:A1048576"/>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84" t="s">
        <v>32</v>
      </c>
      <c r="C41" s="1185"/>
      <c r="D41" s="105"/>
      <c r="E41" s="1190" t="s">
        <v>33</v>
      </c>
      <c r="F41" s="1190"/>
      <c r="G41" s="1190"/>
      <c r="H41" s="1191"/>
      <c r="I41" s="355">
        <v>8890</v>
      </c>
      <c r="J41" s="356">
        <v>8737</v>
      </c>
      <c r="K41" s="356">
        <v>8311</v>
      </c>
      <c r="L41" s="356">
        <v>7839</v>
      </c>
      <c r="M41" s="357">
        <v>7409</v>
      </c>
    </row>
    <row r="42" spans="2:13" ht="27.75" customHeight="1" x14ac:dyDescent="0.2">
      <c r="B42" s="1186"/>
      <c r="C42" s="1187"/>
      <c r="D42" s="106"/>
      <c r="E42" s="1192" t="s">
        <v>34</v>
      </c>
      <c r="F42" s="1192"/>
      <c r="G42" s="1192"/>
      <c r="H42" s="1193"/>
      <c r="I42" s="358" t="s">
        <v>517</v>
      </c>
      <c r="J42" s="359" t="s">
        <v>517</v>
      </c>
      <c r="K42" s="359" t="s">
        <v>517</v>
      </c>
      <c r="L42" s="359" t="s">
        <v>517</v>
      </c>
      <c r="M42" s="360" t="s">
        <v>517</v>
      </c>
    </row>
    <row r="43" spans="2:13" ht="27.75" customHeight="1" x14ac:dyDescent="0.2">
      <c r="B43" s="1186"/>
      <c r="C43" s="1187"/>
      <c r="D43" s="106"/>
      <c r="E43" s="1192" t="s">
        <v>35</v>
      </c>
      <c r="F43" s="1192"/>
      <c r="G43" s="1192"/>
      <c r="H43" s="1193"/>
      <c r="I43" s="358">
        <v>7169</v>
      </c>
      <c r="J43" s="359">
        <v>7397</v>
      </c>
      <c r="K43" s="359">
        <v>7138</v>
      </c>
      <c r="L43" s="359">
        <v>6984</v>
      </c>
      <c r="M43" s="360">
        <v>6898</v>
      </c>
    </row>
    <row r="44" spans="2:13" ht="27.75" customHeight="1" x14ac:dyDescent="0.2">
      <c r="B44" s="1186"/>
      <c r="C44" s="1187"/>
      <c r="D44" s="106"/>
      <c r="E44" s="1192" t="s">
        <v>36</v>
      </c>
      <c r="F44" s="1192"/>
      <c r="G44" s="1192"/>
      <c r="H44" s="1193"/>
      <c r="I44" s="358">
        <v>193</v>
      </c>
      <c r="J44" s="359">
        <v>176</v>
      </c>
      <c r="K44" s="359">
        <v>158</v>
      </c>
      <c r="L44" s="359">
        <v>182</v>
      </c>
      <c r="M44" s="360">
        <v>182</v>
      </c>
    </row>
    <row r="45" spans="2:13" ht="27.75" customHeight="1" x14ac:dyDescent="0.2">
      <c r="B45" s="1186"/>
      <c r="C45" s="1187"/>
      <c r="D45" s="106"/>
      <c r="E45" s="1192" t="s">
        <v>37</v>
      </c>
      <c r="F45" s="1192"/>
      <c r="G45" s="1192"/>
      <c r="H45" s="1193"/>
      <c r="I45" s="358">
        <v>1475</v>
      </c>
      <c r="J45" s="359">
        <v>1399</v>
      </c>
      <c r="K45" s="359">
        <v>1337</v>
      </c>
      <c r="L45" s="359">
        <v>1257</v>
      </c>
      <c r="M45" s="360">
        <v>1185</v>
      </c>
    </row>
    <row r="46" spans="2:13" ht="27.75" customHeight="1" x14ac:dyDescent="0.2">
      <c r="B46" s="1186"/>
      <c r="C46" s="1187"/>
      <c r="D46" s="107"/>
      <c r="E46" s="1192" t="s">
        <v>38</v>
      </c>
      <c r="F46" s="1192"/>
      <c r="G46" s="1192"/>
      <c r="H46" s="1193"/>
      <c r="I46" s="358" t="s">
        <v>517</v>
      </c>
      <c r="J46" s="359" t="s">
        <v>517</v>
      </c>
      <c r="K46" s="359" t="s">
        <v>517</v>
      </c>
      <c r="L46" s="359" t="s">
        <v>517</v>
      </c>
      <c r="M46" s="360" t="s">
        <v>517</v>
      </c>
    </row>
    <row r="47" spans="2:13" ht="27.75" customHeight="1" x14ac:dyDescent="0.2">
      <c r="B47" s="1186"/>
      <c r="C47" s="1187"/>
      <c r="D47" s="108"/>
      <c r="E47" s="1194" t="s">
        <v>39</v>
      </c>
      <c r="F47" s="1195"/>
      <c r="G47" s="1195"/>
      <c r="H47" s="1196"/>
      <c r="I47" s="358" t="s">
        <v>517</v>
      </c>
      <c r="J47" s="359" t="s">
        <v>517</v>
      </c>
      <c r="K47" s="359" t="s">
        <v>517</v>
      </c>
      <c r="L47" s="359" t="s">
        <v>517</v>
      </c>
      <c r="M47" s="360" t="s">
        <v>517</v>
      </c>
    </row>
    <row r="48" spans="2:13" ht="27.75" customHeight="1" x14ac:dyDescent="0.2">
      <c r="B48" s="1186"/>
      <c r="C48" s="1187"/>
      <c r="D48" s="106"/>
      <c r="E48" s="1192" t="s">
        <v>40</v>
      </c>
      <c r="F48" s="1192"/>
      <c r="G48" s="1192"/>
      <c r="H48" s="1193"/>
      <c r="I48" s="358" t="s">
        <v>517</v>
      </c>
      <c r="J48" s="359" t="s">
        <v>517</v>
      </c>
      <c r="K48" s="359" t="s">
        <v>517</v>
      </c>
      <c r="L48" s="359" t="s">
        <v>517</v>
      </c>
      <c r="M48" s="360" t="s">
        <v>517</v>
      </c>
    </row>
    <row r="49" spans="2:13" ht="27.75" customHeight="1" x14ac:dyDescent="0.2">
      <c r="B49" s="1188"/>
      <c r="C49" s="1189"/>
      <c r="D49" s="106"/>
      <c r="E49" s="1192" t="s">
        <v>41</v>
      </c>
      <c r="F49" s="1192"/>
      <c r="G49" s="1192"/>
      <c r="H49" s="1193"/>
      <c r="I49" s="358" t="s">
        <v>517</v>
      </c>
      <c r="J49" s="359" t="s">
        <v>517</v>
      </c>
      <c r="K49" s="359" t="s">
        <v>517</v>
      </c>
      <c r="L49" s="359" t="s">
        <v>517</v>
      </c>
      <c r="M49" s="360" t="s">
        <v>517</v>
      </c>
    </row>
    <row r="50" spans="2:13" ht="27.75" customHeight="1" x14ac:dyDescent="0.2">
      <c r="B50" s="1197" t="s">
        <v>42</v>
      </c>
      <c r="C50" s="1198"/>
      <c r="D50" s="109"/>
      <c r="E50" s="1192" t="s">
        <v>43</v>
      </c>
      <c r="F50" s="1192"/>
      <c r="G50" s="1192"/>
      <c r="H50" s="1193"/>
      <c r="I50" s="358">
        <v>3151</v>
      </c>
      <c r="J50" s="359">
        <v>3193</v>
      </c>
      <c r="K50" s="359">
        <v>3201</v>
      </c>
      <c r="L50" s="359">
        <v>3559</v>
      </c>
      <c r="M50" s="360">
        <v>3809</v>
      </c>
    </row>
    <row r="51" spans="2:13" ht="27.75" customHeight="1" x14ac:dyDescent="0.2">
      <c r="B51" s="1186"/>
      <c r="C51" s="1187"/>
      <c r="D51" s="106"/>
      <c r="E51" s="1192" t="s">
        <v>44</v>
      </c>
      <c r="F51" s="1192"/>
      <c r="G51" s="1192"/>
      <c r="H51" s="1193"/>
      <c r="I51" s="358">
        <v>3021</v>
      </c>
      <c r="J51" s="359">
        <v>2877</v>
      </c>
      <c r="K51" s="359">
        <v>2740</v>
      </c>
      <c r="L51" s="359">
        <v>2574</v>
      </c>
      <c r="M51" s="360">
        <v>2460</v>
      </c>
    </row>
    <row r="52" spans="2:13" ht="27.75" customHeight="1" x14ac:dyDescent="0.2">
      <c r="B52" s="1188"/>
      <c r="C52" s="1189"/>
      <c r="D52" s="106"/>
      <c r="E52" s="1192" t="s">
        <v>45</v>
      </c>
      <c r="F52" s="1192"/>
      <c r="G52" s="1192"/>
      <c r="H52" s="1193"/>
      <c r="I52" s="358">
        <v>9489</v>
      </c>
      <c r="J52" s="359">
        <v>9227</v>
      </c>
      <c r="K52" s="359">
        <v>8947</v>
      </c>
      <c r="L52" s="359">
        <v>8643</v>
      </c>
      <c r="M52" s="360">
        <v>8315</v>
      </c>
    </row>
    <row r="53" spans="2:13" ht="27.75" customHeight="1" thickBot="1" x14ac:dyDescent="0.25">
      <c r="B53" s="1199" t="s">
        <v>46</v>
      </c>
      <c r="C53" s="1200"/>
      <c r="D53" s="110"/>
      <c r="E53" s="1201" t="s">
        <v>47</v>
      </c>
      <c r="F53" s="1201"/>
      <c r="G53" s="1201"/>
      <c r="H53" s="1202"/>
      <c r="I53" s="361">
        <v>2065</v>
      </c>
      <c r="J53" s="362">
        <v>2412</v>
      </c>
      <c r="K53" s="362">
        <v>2056</v>
      </c>
      <c r="L53" s="362">
        <v>1486</v>
      </c>
      <c r="M53" s="363">
        <v>1090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RcsgtdNDwEuo1Jfwznp4sWyw0o8sRHLtqidAu/z+KGzA1+HdFvGegozCAypkAmyDSekT20Frcla7BcTq08ACCg==" saltValue="yFkdyJ2A2p/IXq+zfpL+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0" zoomScaleNormal="9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1" t="s">
        <v>50</v>
      </c>
      <c r="D55" s="1211"/>
      <c r="E55" s="1212"/>
      <c r="F55" s="122">
        <v>1773</v>
      </c>
      <c r="G55" s="122">
        <v>2076</v>
      </c>
      <c r="H55" s="123">
        <v>2078</v>
      </c>
    </row>
    <row r="56" spans="2:8" ht="52.5" customHeight="1" x14ac:dyDescent="0.2">
      <c r="B56" s="124"/>
      <c r="C56" s="1213" t="s">
        <v>51</v>
      </c>
      <c r="D56" s="1213"/>
      <c r="E56" s="1214"/>
      <c r="F56" s="125">
        <v>260</v>
      </c>
      <c r="G56" s="125">
        <v>265</v>
      </c>
      <c r="H56" s="126">
        <v>483</v>
      </c>
    </row>
    <row r="57" spans="2:8" ht="53.25" customHeight="1" x14ac:dyDescent="0.2">
      <c r="B57" s="124"/>
      <c r="C57" s="1215" t="s">
        <v>52</v>
      </c>
      <c r="D57" s="1215"/>
      <c r="E57" s="1216"/>
      <c r="F57" s="127">
        <v>499</v>
      </c>
      <c r="G57" s="127">
        <v>509</v>
      </c>
      <c r="H57" s="128">
        <v>521</v>
      </c>
    </row>
    <row r="58" spans="2:8" ht="45.75" customHeight="1" x14ac:dyDescent="0.2">
      <c r="B58" s="129"/>
      <c r="C58" s="1203" t="s">
        <v>584</v>
      </c>
      <c r="D58" s="1204"/>
      <c r="E58" s="1205"/>
      <c r="F58" s="130">
        <v>339</v>
      </c>
      <c r="G58" s="130">
        <v>340</v>
      </c>
      <c r="H58" s="131">
        <v>341</v>
      </c>
    </row>
    <row r="59" spans="2:8" ht="45.75" customHeight="1" x14ac:dyDescent="0.2">
      <c r="B59" s="129"/>
      <c r="C59" s="1203" t="s">
        <v>585</v>
      </c>
      <c r="D59" s="1204"/>
      <c r="E59" s="1205"/>
      <c r="F59" s="130">
        <v>87</v>
      </c>
      <c r="G59" s="130">
        <v>87</v>
      </c>
      <c r="H59" s="131">
        <v>87</v>
      </c>
    </row>
    <row r="60" spans="2:8" ht="45.75" customHeight="1" x14ac:dyDescent="0.2">
      <c r="B60" s="129"/>
      <c r="C60" s="1203" t="s">
        <v>586</v>
      </c>
      <c r="D60" s="1204"/>
      <c r="E60" s="1205"/>
      <c r="F60" s="130">
        <v>51</v>
      </c>
      <c r="G60" s="130">
        <v>60</v>
      </c>
      <c r="H60" s="131">
        <v>71</v>
      </c>
    </row>
    <row r="61" spans="2:8" ht="45.75" customHeight="1" x14ac:dyDescent="0.2">
      <c r="B61" s="129"/>
      <c r="C61" s="1203" t="s">
        <v>587</v>
      </c>
      <c r="D61" s="1204"/>
      <c r="E61" s="1205"/>
      <c r="F61" s="130">
        <v>21</v>
      </c>
      <c r="G61" s="130">
        <v>21</v>
      </c>
      <c r="H61" s="131">
        <v>21</v>
      </c>
    </row>
    <row r="62" spans="2:8" ht="45.75" customHeight="1" thickBot="1" x14ac:dyDescent="0.25">
      <c r="B62" s="132"/>
      <c r="C62" s="1206" t="s">
        <v>588</v>
      </c>
      <c r="D62" s="1207"/>
      <c r="E62" s="1208"/>
      <c r="F62" s="133">
        <v>1</v>
      </c>
      <c r="G62" s="133">
        <v>1</v>
      </c>
      <c r="H62" s="134">
        <v>2</v>
      </c>
    </row>
    <row r="63" spans="2:8" ht="52.5" customHeight="1" thickBot="1" x14ac:dyDescent="0.25">
      <c r="B63" s="135"/>
      <c r="C63" s="1209" t="s">
        <v>53</v>
      </c>
      <c r="D63" s="1209"/>
      <c r="E63" s="1210"/>
      <c r="F63" s="136">
        <v>2532</v>
      </c>
      <c r="G63" s="136">
        <v>2850</v>
      </c>
      <c r="H63" s="137">
        <v>3083</v>
      </c>
    </row>
    <row r="64" spans="2:8" ht="13.2" x14ac:dyDescent="0.2"/>
  </sheetData>
  <sheetProtection algorithmName="SHA-512" hashValue="vmanbBP6vF4rckge4zzhZ4mO617g6/yqKd5wysJwxQqeN7QylN8+koG41SgsExVAVlWdMtdHSJQRlCrpLyjG7Q==" saltValue="uW9nZor/WbOGWLs1jc1g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21626</v>
      </c>
      <c r="E3" s="156"/>
      <c r="F3" s="157">
        <v>47387</v>
      </c>
      <c r="G3" s="158"/>
      <c r="H3" s="159"/>
    </row>
    <row r="4" spans="1:8" x14ac:dyDescent="0.2">
      <c r="A4" s="160"/>
      <c r="B4" s="161"/>
      <c r="C4" s="162"/>
      <c r="D4" s="163">
        <v>13301</v>
      </c>
      <c r="E4" s="164"/>
      <c r="F4" s="165">
        <v>24928</v>
      </c>
      <c r="G4" s="166"/>
      <c r="H4" s="167"/>
    </row>
    <row r="5" spans="1:8" x14ac:dyDescent="0.2">
      <c r="A5" s="148" t="s">
        <v>550</v>
      </c>
      <c r="B5" s="153"/>
      <c r="C5" s="154"/>
      <c r="D5" s="155">
        <v>25264</v>
      </c>
      <c r="E5" s="156"/>
      <c r="F5" s="157">
        <v>51264</v>
      </c>
      <c r="G5" s="158"/>
      <c r="H5" s="159"/>
    </row>
    <row r="6" spans="1:8" x14ac:dyDescent="0.2">
      <c r="A6" s="160"/>
      <c r="B6" s="161"/>
      <c r="C6" s="162"/>
      <c r="D6" s="163">
        <v>15263</v>
      </c>
      <c r="E6" s="164"/>
      <c r="F6" s="165">
        <v>26040</v>
      </c>
      <c r="G6" s="166"/>
      <c r="H6" s="167"/>
    </row>
    <row r="7" spans="1:8" x14ac:dyDescent="0.2">
      <c r="A7" s="148" t="s">
        <v>551</v>
      </c>
      <c r="B7" s="153"/>
      <c r="C7" s="154"/>
      <c r="D7" s="155">
        <v>12640</v>
      </c>
      <c r="E7" s="156"/>
      <c r="F7" s="157">
        <v>52068</v>
      </c>
      <c r="G7" s="158"/>
      <c r="H7" s="159"/>
    </row>
    <row r="8" spans="1:8" x14ac:dyDescent="0.2">
      <c r="A8" s="160"/>
      <c r="B8" s="161"/>
      <c r="C8" s="162"/>
      <c r="D8" s="163">
        <v>7265</v>
      </c>
      <c r="E8" s="164"/>
      <c r="F8" s="165">
        <v>26936</v>
      </c>
      <c r="G8" s="166"/>
      <c r="H8" s="167"/>
    </row>
    <row r="9" spans="1:8" x14ac:dyDescent="0.2">
      <c r="A9" s="148" t="s">
        <v>552</v>
      </c>
      <c r="B9" s="153"/>
      <c r="C9" s="154"/>
      <c r="D9" s="155">
        <v>12230</v>
      </c>
      <c r="E9" s="156"/>
      <c r="F9" s="157">
        <v>47161</v>
      </c>
      <c r="G9" s="158"/>
      <c r="H9" s="159"/>
    </row>
    <row r="10" spans="1:8" x14ac:dyDescent="0.2">
      <c r="A10" s="160"/>
      <c r="B10" s="161"/>
      <c r="C10" s="162"/>
      <c r="D10" s="163">
        <v>8539</v>
      </c>
      <c r="E10" s="164"/>
      <c r="F10" s="165">
        <v>24595</v>
      </c>
      <c r="G10" s="166"/>
      <c r="H10" s="167"/>
    </row>
    <row r="11" spans="1:8" x14ac:dyDescent="0.2">
      <c r="A11" s="148" t="s">
        <v>553</v>
      </c>
      <c r="B11" s="153"/>
      <c r="C11" s="154"/>
      <c r="D11" s="155">
        <v>28689</v>
      </c>
      <c r="E11" s="156"/>
      <c r="F11" s="157">
        <v>43423</v>
      </c>
      <c r="G11" s="158"/>
      <c r="H11" s="159"/>
    </row>
    <row r="12" spans="1:8" x14ac:dyDescent="0.2">
      <c r="A12" s="160"/>
      <c r="B12" s="161"/>
      <c r="C12" s="168"/>
      <c r="D12" s="163">
        <v>19718</v>
      </c>
      <c r="E12" s="164"/>
      <c r="F12" s="165">
        <v>22207</v>
      </c>
      <c r="G12" s="166"/>
      <c r="H12" s="167"/>
    </row>
    <row r="13" spans="1:8" x14ac:dyDescent="0.2">
      <c r="A13" s="148"/>
      <c r="B13" s="153"/>
      <c r="C13" s="169"/>
      <c r="D13" s="170">
        <v>20090</v>
      </c>
      <c r="E13" s="171"/>
      <c r="F13" s="172">
        <v>48261</v>
      </c>
      <c r="G13" s="173"/>
      <c r="H13" s="159"/>
    </row>
    <row r="14" spans="1:8" x14ac:dyDescent="0.2">
      <c r="A14" s="160"/>
      <c r="B14" s="161"/>
      <c r="C14" s="162"/>
      <c r="D14" s="163">
        <v>12817</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5.2</v>
      </c>
      <c r="C19" s="174">
        <f>ROUND(VALUE(SUBSTITUTE(実質収支比率等に係る経年分析!G$48,"▲","-")),2)</f>
        <v>6.57</v>
      </c>
      <c r="D19" s="174">
        <f>ROUND(VALUE(SUBSTITUTE(実質収支比率等に係る経年分析!H$48,"▲","-")),2)</f>
        <v>8.19</v>
      </c>
      <c r="E19" s="174">
        <f>ROUND(VALUE(SUBSTITUTE(実質収支比率等に係る経年分析!I$48,"▲","-")),2)</f>
        <v>11.74</v>
      </c>
      <c r="F19" s="174">
        <f>ROUND(VALUE(SUBSTITUTE(実質収支比率等に係る経年分析!J$48,"▲","-")),2)</f>
        <v>10.94</v>
      </c>
    </row>
    <row r="20" spans="1:11" x14ac:dyDescent="0.2">
      <c r="A20" s="174" t="s">
        <v>57</v>
      </c>
      <c r="B20" s="174">
        <f>ROUND(VALUE(SUBSTITUTE(実質収支比率等に係る経年分析!F$47,"▲","-")),2)</f>
        <v>29.9</v>
      </c>
      <c r="C20" s="174">
        <f>ROUND(VALUE(SUBSTITUTE(実質収支比率等に係る経年分析!G$47,"▲","-")),2)</f>
        <v>29.72</v>
      </c>
      <c r="D20" s="174">
        <f>ROUND(VALUE(SUBSTITUTE(実質収支比率等に係る経年分析!H$47,"▲","-")),2)</f>
        <v>28.13</v>
      </c>
      <c r="E20" s="174">
        <f>ROUND(VALUE(SUBSTITUTE(実質収支比率等に係る経年分析!I$47,"▲","-")),2)</f>
        <v>30.64</v>
      </c>
      <c r="F20" s="174">
        <f>ROUND(VALUE(SUBSTITUTE(実質収支比率等に係る経年分析!J$47,"▲","-")),2)</f>
        <v>31.26</v>
      </c>
    </row>
    <row r="21" spans="1:11" x14ac:dyDescent="0.2">
      <c r="A21" s="174" t="s">
        <v>58</v>
      </c>
      <c r="B21" s="174">
        <f>IF(ISNUMBER(VALUE(SUBSTITUTE(実質収支比率等に係る経年分析!F$49,"▲","-"))),ROUND(VALUE(SUBSTITUTE(実質収支比率等に係る経年分析!F$49,"▲","-")),2),NA())</f>
        <v>0.08</v>
      </c>
      <c r="C21" s="174">
        <f>IF(ISNUMBER(VALUE(SUBSTITUTE(実質収支比率等に係る経年分析!G$49,"▲","-"))),ROUND(VALUE(SUBSTITUTE(実質収支比率等に係る経年分析!G$49,"▲","-")),2),NA())</f>
        <v>1.44</v>
      </c>
      <c r="D21" s="174">
        <f>IF(ISNUMBER(VALUE(SUBSTITUTE(実質収支比率等に係る経年分析!H$49,"▲","-"))),ROUND(VALUE(SUBSTITUTE(実質収支比率等に係る経年分析!H$49,"▲","-")),2),NA())</f>
        <v>1.44</v>
      </c>
      <c r="E21" s="174">
        <f>IF(ISNUMBER(VALUE(SUBSTITUTE(実質収支比率等に係る経年分析!I$49,"▲","-"))),ROUND(VALUE(SUBSTITUTE(実質収支比率等に係る経年分析!I$49,"▲","-")),2),NA())</f>
        <v>8.6</v>
      </c>
      <c r="F21" s="174">
        <f>IF(ISNUMBER(VALUE(SUBSTITUTE(実質収支比率等に係る経年分析!J$49,"▲","-"))),ROUND(VALUE(SUBSTITUTE(実質収支比率等に係る経年分析!J$49,"▲","-")),2),NA())</f>
        <v>-1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介護保険事業（介護サービス事業勘定）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2">
      <c r="A32" s="175" t="str">
        <f>IF(連結実質赤字比率に係る赤字・黒字の構成分析!C$38="",NA(),連結実質赤字比率に係る赤字・黒字の構成分析!C$38)</f>
        <v>介護保険事業（保険事業勘定）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1.58</v>
      </c>
    </row>
    <row r="33" spans="1:16" x14ac:dyDescent="0.2">
      <c r="A33" s="175" t="str">
        <f>IF(連結実質赤字比率に係る赤字・黒字の構成分析!C$37="",NA(),連結実質赤字比率に係る赤字・黒字の構成分析!C$37)</f>
        <v>下水道事業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1.1100000000000001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1.71</v>
      </c>
    </row>
    <row r="34" spans="1:16" x14ac:dyDescent="0.2">
      <c r="A34" s="175" t="str">
        <f>IF(連結実質赤字比率に係る赤字・黒字の構成分析!C$36="",NA(),連結実質赤字比率に係る赤字・黒字の構成分析!C$36)</f>
        <v>水道事業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7.88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7.97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7.33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10.93</v>
      </c>
    </row>
    <row r="36" spans="1:16" x14ac:dyDescent="0.2">
      <c r="A36" s="175" t="str">
        <f>IF(連結実質赤字比率に係る赤字・黒字の構成分析!C$34="",NA(),連結実質赤字比率に係る赤字・黒字の構成分析!C$34)</f>
        <v>国民健康保険事業</v>
      </c>
      <c r="B36" s="175">
        <f>IF(ROUND(VALUE(SUBSTITUTE(連結実質赤字比率に係る赤字・黒字の構成分析!F$34,"▲", "-")), 2) &lt; 0, ABS(ROUND(VALUE(SUBSTITUTE(連結実質赤字比率に係る赤字・黒字の構成分析!F$34,"▲", "-")), 2)), NA())</f>
        <v>4.01</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3.13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2.08</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0.98</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0.77</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963</v>
      </c>
      <c r="E42" s="176"/>
      <c r="F42" s="176"/>
      <c r="G42" s="176">
        <f>'実質公債費比率（分子）の構造'!L$52</f>
        <v>962</v>
      </c>
      <c r="H42" s="176"/>
      <c r="I42" s="176"/>
      <c r="J42" s="176">
        <f>'実質公債費比率（分子）の構造'!M$52</f>
        <v>955</v>
      </c>
      <c r="K42" s="176"/>
      <c r="L42" s="176"/>
      <c r="M42" s="176">
        <f>'実質公債費比率（分子）の構造'!N$52</f>
        <v>956</v>
      </c>
      <c r="N42" s="176"/>
      <c r="O42" s="176"/>
      <c r="P42" s="176">
        <f>'実質公債費比率（分子）の構造'!O$52</f>
        <v>942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15</v>
      </c>
      <c r="C45" s="176"/>
      <c r="D45" s="176"/>
      <c r="E45" s="176">
        <f>'実質公債費比率（分子）の構造'!L$49</f>
        <v>14</v>
      </c>
      <c r="F45" s="176"/>
      <c r="G45" s="176"/>
      <c r="H45" s="176">
        <f>'実質公債費比率（分子）の構造'!M$49</f>
        <v>16</v>
      </c>
      <c r="I45" s="176"/>
      <c r="J45" s="176"/>
      <c r="K45" s="176">
        <f>'実質公債費比率（分子）の構造'!N$49</f>
        <v>21</v>
      </c>
      <c r="L45" s="176"/>
      <c r="M45" s="176"/>
      <c r="N45" s="176">
        <f>'実質公債費比率（分子）の構造'!O$49</f>
        <v>21</v>
      </c>
      <c r="O45" s="176"/>
      <c r="P45" s="176"/>
    </row>
    <row r="46" spans="1:16" x14ac:dyDescent="0.2">
      <c r="A46" s="176" t="s">
        <v>69</v>
      </c>
      <c r="B46" s="176">
        <f>'実質公債費比率（分子）の構造'!K$48</f>
        <v>450</v>
      </c>
      <c r="C46" s="176"/>
      <c r="D46" s="176"/>
      <c r="E46" s="176">
        <f>'実質公債費比率（分子）の構造'!L$48</f>
        <v>460</v>
      </c>
      <c r="F46" s="176"/>
      <c r="G46" s="176"/>
      <c r="H46" s="176">
        <f>'実質公債費比率（分子）の構造'!M$48</f>
        <v>475</v>
      </c>
      <c r="I46" s="176"/>
      <c r="J46" s="176"/>
      <c r="K46" s="176">
        <f>'実質公債費比率（分子）の構造'!N$48</f>
        <v>489</v>
      </c>
      <c r="L46" s="176"/>
      <c r="M46" s="176"/>
      <c r="N46" s="176">
        <f>'実質公債費比率（分子）の構造'!O$48</f>
        <v>481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854</v>
      </c>
      <c r="C49" s="176"/>
      <c r="D49" s="176"/>
      <c r="E49" s="176">
        <f>'実質公債費比率（分子）の構造'!L$45</f>
        <v>840</v>
      </c>
      <c r="F49" s="176"/>
      <c r="G49" s="176"/>
      <c r="H49" s="176">
        <f>'実質公債費比率（分子）の構造'!M$45</f>
        <v>877</v>
      </c>
      <c r="I49" s="176"/>
      <c r="J49" s="176"/>
      <c r="K49" s="176">
        <f>'実質公債費比率（分子）の構造'!N$45</f>
        <v>917</v>
      </c>
      <c r="L49" s="176"/>
      <c r="M49" s="176"/>
      <c r="N49" s="176">
        <f>'実質公債費比率（分子）の構造'!O$45</f>
        <v>914</v>
      </c>
      <c r="O49" s="176"/>
      <c r="P49" s="176"/>
    </row>
    <row r="50" spans="1:16" x14ac:dyDescent="0.2">
      <c r="A50" s="176" t="s">
        <v>73</v>
      </c>
      <c r="B50" s="176" t="e">
        <f>NA()</f>
        <v>#N/A</v>
      </c>
      <c r="C50" s="176">
        <f>IF(ISNUMBER('実質公債費比率（分子）の構造'!K$53),'実質公債費比率（分子）の構造'!K$53,NA())</f>
        <v>356</v>
      </c>
      <c r="D50" s="176" t="e">
        <f>NA()</f>
        <v>#N/A</v>
      </c>
      <c r="E50" s="176" t="e">
        <f>NA()</f>
        <v>#N/A</v>
      </c>
      <c r="F50" s="176">
        <f>IF(ISNUMBER('実質公債費比率（分子）の構造'!L$53),'実質公債費比率（分子）の構造'!L$53,NA())</f>
        <v>352</v>
      </c>
      <c r="G50" s="176" t="e">
        <f>NA()</f>
        <v>#N/A</v>
      </c>
      <c r="H50" s="176" t="e">
        <f>NA()</f>
        <v>#N/A</v>
      </c>
      <c r="I50" s="176">
        <f>IF(ISNUMBER('実質公債費比率（分子）の構造'!M$53),'実質公債費比率（分子）の構造'!M$53,NA())</f>
        <v>413</v>
      </c>
      <c r="J50" s="176" t="e">
        <f>NA()</f>
        <v>#N/A</v>
      </c>
      <c r="K50" s="176" t="e">
        <f>NA()</f>
        <v>#N/A</v>
      </c>
      <c r="L50" s="176">
        <f>IF(ISNUMBER('実質公債費比率（分子）の構造'!N$53),'実質公債費比率（分子）の構造'!N$53,NA())</f>
        <v>471</v>
      </c>
      <c r="M50" s="176" t="e">
        <f>NA()</f>
        <v>#N/A</v>
      </c>
      <c r="N50" s="176" t="e">
        <f>NA()</f>
        <v>#N/A</v>
      </c>
      <c r="O50" s="176">
        <f>IF(ISNUMBER('実質公債費比率（分子）の構造'!O$53),'実質公債費比率（分子）の構造'!O$53,NA())</f>
        <v>474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9489</v>
      </c>
      <c r="E56" s="175"/>
      <c r="F56" s="175"/>
      <c r="G56" s="175">
        <f>'将来負担比率（分子）の構造'!J$52</f>
        <v>9227</v>
      </c>
      <c r="H56" s="175"/>
      <c r="I56" s="175"/>
      <c r="J56" s="175">
        <f>'将来負担比率（分子）の構造'!K$52</f>
        <v>8947</v>
      </c>
      <c r="K56" s="175"/>
      <c r="L56" s="175"/>
      <c r="M56" s="175">
        <f>'将来負担比率（分子）の構造'!L$52</f>
        <v>8643</v>
      </c>
      <c r="N56" s="175"/>
      <c r="O56" s="175"/>
      <c r="P56" s="175">
        <f>'将来負担比率（分子）の構造'!M$52</f>
        <v>8315</v>
      </c>
    </row>
    <row r="57" spans="1:16" x14ac:dyDescent="0.2">
      <c r="A57" s="175" t="s">
        <v>44</v>
      </c>
      <c r="B57" s="175"/>
      <c r="C57" s="175"/>
      <c r="D57" s="175">
        <f>'将来負担比率（分子）の構造'!I$51</f>
        <v>3021</v>
      </c>
      <c r="E57" s="175"/>
      <c r="F57" s="175"/>
      <c r="G57" s="175">
        <f>'将来負担比率（分子）の構造'!J$51</f>
        <v>2877</v>
      </c>
      <c r="H57" s="175"/>
      <c r="I57" s="175"/>
      <c r="J57" s="175">
        <f>'将来負担比率（分子）の構造'!K$51</f>
        <v>2740</v>
      </c>
      <c r="K57" s="175"/>
      <c r="L57" s="175"/>
      <c r="M57" s="175">
        <f>'将来負担比率（分子）の構造'!L$51</f>
        <v>2574</v>
      </c>
      <c r="N57" s="175"/>
      <c r="O57" s="175"/>
      <c r="P57" s="175">
        <f>'将来負担比率（分子）の構造'!M$51</f>
        <v>2460</v>
      </c>
    </row>
    <row r="58" spans="1:16" x14ac:dyDescent="0.2">
      <c r="A58" s="175" t="s">
        <v>43</v>
      </c>
      <c r="B58" s="175"/>
      <c r="C58" s="175"/>
      <c r="D58" s="175">
        <f>'将来負担比率（分子）の構造'!I$50</f>
        <v>3151</v>
      </c>
      <c r="E58" s="175"/>
      <c r="F58" s="175"/>
      <c r="G58" s="175">
        <f>'将来負担比率（分子）の構造'!J$50</f>
        <v>3193</v>
      </c>
      <c r="H58" s="175"/>
      <c r="I58" s="175"/>
      <c r="J58" s="175">
        <f>'将来負担比率（分子）の構造'!K$50</f>
        <v>3201</v>
      </c>
      <c r="K58" s="175"/>
      <c r="L58" s="175"/>
      <c r="M58" s="175">
        <f>'将来負担比率（分子）の構造'!L$50</f>
        <v>3559</v>
      </c>
      <c r="N58" s="175"/>
      <c r="O58" s="175"/>
      <c r="P58" s="175">
        <f>'将来負担比率（分子）の構造'!M$50</f>
        <v>3809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1475</v>
      </c>
      <c r="C62" s="175"/>
      <c r="D62" s="175"/>
      <c r="E62" s="175">
        <f>'将来負担比率（分子）の構造'!J$45</f>
        <v>1399</v>
      </c>
      <c r="F62" s="175"/>
      <c r="G62" s="175"/>
      <c r="H62" s="175">
        <f>'将来負担比率（分子）の構造'!K$45</f>
        <v>1337</v>
      </c>
      <c r="I62" s="175"/>
      <c r="J62" s="175"/>
      <c r="K62" s="175">
        <f>'将来負担比率（分子）の構造'!L$45</f>
        <v>1257</v>
      </c>
      <c r="L62" s="175"/>
      <c r="M62" s="175"/>
      <c r="N62" s="175">
        <f>'将来負担比率（分子）の構造'!M$45</f>
        <v>1185</v>
      </c>
      <c r="O62" s="175"/>
      <c r="P62" s="175"/>
    </row>
    <row r="63" spans="1:16" x14ac:dyDescent="0.2">
      <c r="A63" s="175" t="s">
        <v>36</v>
      </c>
      <c r="B63" s="175">
        <f>'将来負担比率（分子）の構造'!I$44</f>
        <v>193</v>
      </c>
      <c r="C63" s="175"/>
      <c r="D63" s="175"/>
      <c r="E63" s="175">
        <f>'将来負担比率（分子）の構造'!J$44</f>
        <v>176</v>
      </c>
      <c r="F63" s="175"/>
      <c r="G63" s="175"/>
      <c r="H63" s="175">
        <f>'将来負担比率（分子）の構造'!K$44</f>
        <v>158</v>
      </c>
      <c r="I63" s="175"/>
      <c r="J63" s="175"/>
      <c r="K63" s="175">
        <f>'将来負担比率（分子）の構造'!L$44</f>
        <v>182</v>
      </c>
      <c r="L63" s="175"/>
      <c r="M63" s="175"/>
      <c r="N63" s="175">
        <f>'将来負担比率（分子）の構造'!M$44</f>
        <v>182</v>
      </c>
      <c r="O63" s="175"/>
      <c r="P63" s="175"/>
    </row>
    <row r="64" spans="1:16" x14ac:dyDescent="0.2">
      <c r="A64" s="175" t="s">
        <v>35</v>
      </c>
      <c r="B64" s="175">
        <f>'将来負担比率（分子）の構造'!I$43</f>
        <v>7169</v>
      </c>
      <c r="C64" s="175"/>
      <c r="D64" s="175"/>
      <c r="E64" s="175">
        <f>'将来負担比率（分子）の構造'!J$43</f>
        <v>7397</v>
      </c>
      <c r="F64" s="175"/>
      <c r="G64" s="175"/>
      <c r="H64" s="175">
        <f>'将来負担比率（分子）の構造'!K$43</f>
        <v>7138</v>
      </c>
      <c r="I64" s="175"/>
      <c r="J64" s="175"/>
      <c r="K64" s="175">
        <f>'将来負担比率（分子）の構造'!L$43</f>
        <v>6984</v>
      </c>
      <c r="L64" s="175"/>
      <c r="M64" s="175"/>
      <c r="N64" s="175">
        <f>'将来負担比率（分子）の構造'!M$43</f>
        <v>6898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8890</v>
      </c>
      <c r="C66" s="175"/>
      <c r="D66" s="175"/>
      <c r="E66" s="175">
        <f>'将来負担比率（分子）の構造'!J$41</f>
        <v>8737</v>
      </c>
      <c r="F66" s="175"/>
      <c r="G66" s="175"/>
      <c r="H66" s="175">
        <f>'将来負担比率（分子）の構造'!K$41</f>
        <v>8311</v>
      </c>
      <c r="I66" s="175"/>
      <c r="J66" s="175"/>
      <c r="K66" s="175">
        <f>'将来負担比率（分子）の構造'!L$41</f>
        <v>7839</v>
      </c>
      <c r="L66" s="175"/>
      <c r="M66" s="175"/>
      <c r="N66" s="175">
        <f>'将来負担比率（分子）の構造'!M$41</f>
        <v>7409</v>
      </c>
      <c r="O66" s="175"/>
      <c r="P66" s="175"/>
    </row>
    <row r="67" spans="1:16" x14ac:dyDescent="0.2">
      <c r="A67" s="175" t="s">
        <v>77</v>
      </c>
      <c r="B67" s="175" t="e">
        <f>NA()</f>
        <v>#N/A</v>
      </c>
      <c r="C67" s="175">
        <f>IF(ISNUMBER('将来負担比率（分子）の構造'!I$53), IF('将来負担比率（分子）の構造'!I$53 &lt; 0, 0, '将来負担比率（分子）の構造'!I$53), NA())</f>
        <v>2065</v>
      </c>
      <c r="D67" s="175" t="e">
        <f>NA()</f>
        <v>#N/A</v>
      </c>
      <c r="E67" s="175" t="e">
        <f>NA()</f>
        <v>#N/A</v>
      </c>
      <c r="F67" s="175">
        <f>IF(ISNUMBER('将来負担比率（分子）の構造'!J$53), IF('将来負担比率（分子）の構造'!J$53 &lt; 0, 0, '将来負担比率（分子）の構造'!J$53), NA())</f>
        <v>2412</v>
      </c>
      <c r="G67" s="175" t="e">
        <f>NA()</f>
        <v>#N/A</v>
      </c>
      <c r="H67" s="175" t="e">
        <f>NA()</f>
        <v>#N/A</v>
      </c>
      <c r="I67" s="175">
        <f>IF(ISNUMBER('将来負担比率（分子）の構造'!K$53), IF('将来負担比率（分子）の構造'!K$53 &lt; 0, 0, '将来負担比率（分子）の構造'!K$53), NA())</f>
        <v>2056</v>
      </c>
      <c r="J67" s="175" t="e">
        <f>NA()</f>
        <v>#N/A</v>
      </c>
      <c r="K67" s="175" t="e">
        <f>NA()</f>
        <v>#N/A</v>
      </c>
      <c r="L67" s="175">
        <f>IF(ISNUMBER('将来負担比率（分子）の構造'!L$53), IF('将来負担比率（分子）の構造'!L$53 &lt; 0, 0, '将来負担比率（分子）の構造'!L$53), NA())</f>
        <v>1486</v>
      </c>
      <c r="M67" s="175" t="e">
        <f>NA()</f>
        <v>#N/A</v>
      </c>
      <c r="N67" s="175" t="e">
        <f>NA()</f>
        <v>#N/A</v>
      </c>
      <c r="O67" s="175">
        <f>IF(ISNUMBER('将来負担比率（分子）の構造'!M$53), IF('将来負担比率（分子）の構造'!M$53 &lt; 0, 0, '将来負担比率（分子）の構造'!M$53), NA())</f>
        <v>1090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1773</v>
      </c>
      <c r="C72" s="179">
        <f>基金残高に係る経年分析!G55</f>
        <v>2076</v>
      </c>
      <c r="D72" s="179">
        <f>基金残高に係る経年分析!H55</f>
        <v>2078</v>
      </c>
    </row>
    <row r="73" spans="1:16" x14ac:dyDescent="0.2">
      <c r="A73" s="178" t="s">
        <v>80</v>
      </c>
      <c r="B73" s="179">
        <f>基金残高に係る経年分析!F56</f>
        <v>260</v>
      </c>
      <c r="C73" s="179">
        <f>基金残高に係る経年分析!G56</f>
        <v>265</v>
      </c>
      <c r="D73" s="179">
        <f>基金残高に係る経年分析!H56</f>
        <v>483</v>
      </c>
    </row>
    <row r="74" spans="1:16" x14ac:dyDescent="0.2">
      <c r="A74" s="178" t="s">
        <v>81</v>
      </c>
      <c r="B74" s="179">
        <f>基金残高に係る経年分析!F57</f>
        <v>499</v>
      </c>
      <c r="C74" s="179">
        <f>基金残高に係る経年分析!G57</f>
        <v>509</v>
      </c>
      <c r="D74" s="179">
        <f>基金残高に係る経年分析!H57</f>
        <v>521</v>
      </c>
    </row>
  </sheetData>
  <sheetProtection algorithmName="SHA-512" hashValue="jJ1S5np6QWdTzgyNmlApmUWK8bBYYxv7cV68Vu8hUh/pvKwDneInXvsmMU17W6ZHl5OckgokAc6grGaeugOCdQ==" saltValue="U2Jrc/I/LnpkqWjRc/rl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3098719</v>
      </c>
      <c r="S5" s="613"/>
      <c r="T5" s="613"/>
      <c r="U5" s="613"/>
      <c r="V5" s="613"/>
      <c r="W5" s="613"/>
      <c r="X5" s="613"/>
      <c r="Y5" s="614"/>
      <c r="Z5" s="615">
        <v>27.2</v>
      </c>
      <c r="AA5" s="615"/>
      <c r="AB5" s="615"/>
      <c r="AC5" s="615"/>
      <c r="AD5" s="616">
        <v>2964553</v>
      </c>
      <c r="AE5" s="616"/>
      <c r="AF5" s="616"/>
      <c r="AG5" s="616"/>
      <c r="AH5" s="616"/>
      <c r="AI5" s="616"/>
      <c r="AJ5" s="616"/>
      <c r="AK5" s="616"/>
      <c r="AL5" s="617">
        <v>44.5</v>
      </c>
      <c r="AM5" s="618"/>
      <c r="AN5" s="618"/>
      <c r="AO5" s="619"/>
      <c r="AP5" s="609" t="s">
        <v>229</v>
      </c>
      <c r="AQ5" s="610"/>
      <c r="AR5" s="610"/>
      <c r="AS5" s="610"/>
      <c r="AT5" s="610"/>
      <c r="AU5" s="610"/>
      <c r="AV5" s="610"/>
      <c r="AW5" s="610"/>
      <c r="AX5" s="610"/>
      <c r="AY5" s="610"/>
      <c r="AZ5" s="610"/>
      <c r="BA5" s="610"/>
      <c r="BB5" s="610"/>
      <c r="BC5" s="610"/>
      <c r="BD5" s="610"/>
      <c r="BE5" s="610"/>
      <c r="BF5" s="611"/>
      <c r="BG5" s="623">
        <v>2964553</v>
      </c>
      <c r="BH5" s="624"/>
      <c r="BI5" s="624"/>
      <c r="BJ5" s="624"/>
      <c r="BK5" s="624"/>
      <c r="BL5" s="624"/>
      <c r="BM5" s="624"/>
      <c r="BN5" s="625"/>
      <c r="BO5" s="626">
        <v>95.7</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60115</v>
      </c>
      <c r="S6" s="624"/>
      <c r="T6" s="624"/>
      <c r="U6" s="624"/>
      <c r="V6" s="624"/>
      <c r="W6" s="624"/>
      <c r="X6" s="624"/>
      <c r="Y6" s="625"/>
      <c r="Z6" s="626">
        <v>0.5</v>
      </c>
      <c r="AA6" s="626"/>
      <c r="AB6" s="626"/>
      <c r="AC6" s="626"/>
      <c r="AD6" s="627">
        <v>60115</v>
      </c>
      <c r="AE6" s="627"/>
      <c r="AF6" s="627"/>
      <c r="AG6" s="627"/>
      <c r="AH6" s="627"/>
      <c r="AI6" s="627"/>
      <c r="AJ6" s="627"/>
      <c r="AK6" s="627"/>
      <c r="AL6" s="628">
        <v>0.9</v>
      </c>
      <c r="AM6" s="629"/>
      <c r="AN6" s="629"/>
      <c r="AO6" s="630"/>
      <c r="AP6" s="620" t="s">
        <v>235</v>
      </c>
      <c r="AQ6" s="621"/>
      <c r="AR6" s="621"/>
      <c r="AS6" s="621"/>
      <c r="AT6" s="621"/>
      <c r="AU6" s="621"/>
      <c r="AV6" s="621"/>
      <c r="AW6" s="621"/>
      <c r="AX6" s="621"/>
      <c r="AY6" s="621"/>
      <c r="AZ6" s="621"/>
      <c r="BA6" s="621"/>
      <c r="BB6" s="621"/>
      <c r="BC6" s="621"/>
      <c r="BD6" s="621"/>
      <c r="BE6" s="621"/>
      <c r="BF6" s="622"/>
      <c r="BG6" s="623">
        <v>2964553</v>
      </c>
      <c r="BH6" s="624"/>
      <c r="BI6" s="624"/>
      <c r="BJ6" s="624"/>
      <c r="BK6" s="624"/>
      <c r="BL6" s="624"/>
      <c r="BM6" s="624"/>
      <c r="BN6" s="625"/>
      <c r="BO6" s="626">
        <v>95.7</v>
      </c>
      <c r="BP6" s="626"/>
      <c r="BQ6" s="626"/>
      <c r="BR6" s="626"/>
      <c r="BS6" s="627" t="s">
        <v>230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90244</v>
      </c>
      <c r="CS6" s="624"/>
      <c r="CT6" s="624"/>
      <c r="CU6" s="624"/>
      <c r="CV6" s="624"/>
      <c r="CW6" s="624"/>
      <c r="CX6" s="624"/>
      <c r="CY6" s="625"/>
      <c r="CZ6" s="617">
        <v>0.8</v>
      </c>
      <c r="DA6" s="618"/>
      <c r="DB6" s="618"/>
      <c r="DC6" s="634"/>
      <c r="DD6" s="632" t="s">
        <v>129</v>
      </c>
      <c r="DE6" s="624"/>
      <c r="DF6" s="624"/>
      <c r="DG6" s="624"/>
      <c r="DH6" s="624"/>
      <c r="DI6" s="624"/>
      <c r="DJ6" s="624"/>
      <c r="DK6" s="624"/>
      <c r="DL6" s="624"/>
      <c r="DM6" s="624"/>
      <c r="DN6" s="624"/>
      <c r="DO6" s="624"/>
      <c r="DP6" s="625"/>
      <c r="DQ6" s="632">
        <v>90244</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1898</v>
      </c>
      <c r="S7" s="624"/>
      <c r="T7" s="624"/>
      <c r="U7" s="624"/>
      <c r="V7" s="624"/>
      <c r="W7" s="624"/>
      <c r="X7" s="624"/>
      <c r="Y7" s="625"/>
      <c r="Z7" s="626">
        <v>0</v>
      </c>
      <c r="AA7" s="626"/>
      <c r="AB7" s="626"/>
      <c r="AC7" s="626"/>
      <c r="AD7" s="627">
        <v>1898</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1535412</v>
      </c>
      <c r="BH7" s="624"/>
      <c r="BI7" s="624"/>
      <c r="BJ7" s="624"/>
      <c r="BK7" s="624"/>
      <c r="BL7" s="624"/>
      <c r="BM7" s="624"/>
      <c r="BN7" s="625"/>
      <c r="BO7" s="626">
        <v>49.5</v>
      </c>
      <c r="BP7" s="626"/>
      <c r="BQ7" s="626"/>
      <c r="BR7" s="626"/>
      <c r="BS7" s="627" t="s">
        <v>129</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1363068</v>
      </c>
      <c r="CS7" s="624"/>
      <c r="CT7" s="624"/>
      <c r="CU7" s="624"/>
      <c r="CV7" s="624"/>
      <c r="CW7" s="624"/>
      <c r="CX7" s="624"/>
      <c r="CY7" s="625"/>
      <c r="CZ7" s="626">
        <v>12.8</v>
      </c>
      <c r="DA7" s="626"/>
      <c r="DB7" s="626"/>
      <c r="DC7" s="626"/>
      <c r="DD7" s="632">
        <v>80117</v>
      </c>
      <c r="DE7" s="624"/>
      <c r="DF7" s="624"/>
      <c r="DG7" s="624"/>
      <c r="DH7" s="624"/>
      <c r="DI7" s="624"/>
      <c r="DJ7" s="624"/>
      <c r="DK7" s="624"/>
      <c r="DL7" s="624"/>
      <c r="DM7" s="624"/>
      <c r="DN7" s="624"/>
      <c r="DO7" s="624"/>
      <c r="DP7" s="625"/>
      <c r="DQ7" s="632">
        <v>1246639</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40325</v>
      </c>
      <c r="S8" s="624"/>
      <c r="T8" s="624"/>
      <c r="U8" s="624"/>
      <c r="V8" s="624"/>
      <c r="W8" s="624"/>
      <c r="X8" s="624"/>
      <c r="Y8" s="625"/>
      <c r="Z8" s="626">
        <v>0.4</v>
      </c>
      <c r="AA8" s="626"/>
      <c r="AB8" s="626"/>
      <c r="AC8" s="626"/>
      <c r="AD8" s="627">
        <v>40325</v>
      </c>
      <c r="AE8" s="627"/>
      <c r="AF8" s="627"/>
      <c r="AG8" s="627"/>
      <c r="AH8" s="627"/>
      <c r="AI8" s="627"/>
      <c r="AJ8" s="627"/>
      <c r="AK8" s="627"/>
      <c r="AL8" s="628">
        <v>0.6</v>
      </c>
      <c r="AM8" s="629"/>
      <c r="AN8" s="629"/>
      <c r="AO8" s="630"/>
      <c r="AP8" s="620" t="s">
        <v>241</v>
      </c>
      <c r="AQ8" s="621"/>
      <c r="AR8" s="621"/>
      <c r="AS8" s="621"/>
      <c r="AT8" s="621"/>
      <c r="AU8" s="621"/>
      <c r="AV8" s="621"/>
      <c r="AW8" s="621"/>
      <c r="AX8" s="621"/>
      <c r="AY8" s="621"/>
      <c r="AZ8" s="621"/>
      <c r="BA8" s="621"/>
      <c r="BB8" s="621"/>
      <c r="BC8" s="621"/>
      <c r="BD8" s="621"/>
      <c r="BE8" s="621"/>
      <c r="BF8" s="622"/>
      <c r="BG8" s="623">
        <v>47902</v>
      </c>
      <c r="BH8" s="624"/>
      <c r="BI8" s="624"/>
      <c r="BJ8" s="624"/>
      <c r="BK8" s="624"/>
      <c r="BL8" s="624"/>
      <c r="BM8" s="624"/>
      <c r="BN8" s="625"/>
      <c r="BO8" s="626">
        <v>1.5</v>
      </c>
      <c r="BP8" s="626"/>
      <c r="BQ8" s="626"/>
      <c r="BR8" s="626"/>
      <c r="BS8" s="627" t="s">
        <v>129</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4046299</v>
      </c>
      <c r="CS8" s="624"/>
      <c r="CT8" s="624"/>
      <c r="CU8" s="624"/>
      <c r="CV8" s="624"/>
      <c r="CW8" s="624"/>
      <c r="CX8" s="624"/>
      <c r="CY8" s="625"/>
      <c r="CZ8" s="626">
        <v>38</v>
      </c>
      <c r="DA8" s="626"/>
      <c r="DB8" s="626"/>
      <c r="DC8" s="626"/>
      <c r="DD8" s="632">
        <v>96420</v>
      </c>
      <c r="DE8" s="624"/>
      <c r="DF8" s="624"/>
      <c r="DG8" s="624"/>
      <c r="DH8" s="624"/>
      <c r="DI8" s="624"/>
      <c r="DJ8" s="624"/>
      <c r="DK8" s="624"/>
      <c r="DL8" s="624"/>
      <c r="DM8" s="624"/>
      <c r="DN8" s="624"/>
      <c r="DO8" s="624"/>
      <c r="DP8" s="625"/>
      <c r="DQ8" s="632">
        <v>2110167</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28286</v>
      </c>
      <c r="S9" s="624"/>
      <c r="T9" s="624"/>
      <c r="U9" s="624"/>
      <c r="V9" s="624"/>
      <c r="W9" s="624"/>
      <c r="X9" s="624"/>
      <c r="Y9" s="625"/>
      <c r="Z9" s="626">
        <v>0.2</v>
      </c>
      <c r="AA9" s="626"/>
      <c r="AB9" s="626"/>
      <c r="AC9" s="626"/>
      <c r="AD9" s="627">
        <v>28286</v>
      </c>
      <c r="AE9" s="627"/>
      <c r="AF9" s="627"/>
      <c r="AG9" s="627"/>
      <c r="AH9" s="627"/>
      <c r="AI9" s="627"/>
      <c r="AJ9" s="627"/>
      <c r="AK9" s="627"/>
      <c r="AL9" s="628">
        <v>0.4</v>
      </c>
      <c r="AM9" s="629"/>
      <c r="AN9" s="629"/>
      <c r="AO9" s="630"/>
      <c r="AP9" s="620" t="s">
        <v>244</v>
      </c>
      <c r="AQ9" s="621"/>
      <c r="AR9" s="621"/>
      <c r="AS9" s="621"/>
      <c r="AT9" s="621"/>
      <c r="AU9" s="621"/>
      <c r="AV9" s="621"/>
      <c r="AW9" s="621"/>
      <c r="AX9" s="621"/>
      <c r="AY9" s="621"/>
      <c r="AZ9" s="621"/>
      <c r="BA9" s="621"/>
      <c r="BB9" s="621"/>
      <c r="BC9" s="621"/>
      <c r="BD9" s="621"/>
      <c r="BE9" s="621"/>
      <c r="BF9" s="622"/>
      <c r="BG9" s="623">
        <v>1391839</v>
      </c>
      <c r="BH9" s="624"/>
      <c r="BI9" s="624"/>
      <c r="BJ9" s="624"/>
      <c r="BK9" s="624"/>
      <c r="BL9" s="624"/>
      <c r="BM9" s="624"/>
      <c r="BN9" s="625"/>
      <c r="BO9" s="626">
        <v>44.9</v>
      </c>
      <c r="BP9" s="626"/>
      <c r="BQ9" s="626"/>
      <c r="BR9" s="626"/>
      <c r="BS9" s="627" t="s">
        <v>129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1194454</v>
      </c>
      <c r="CS9" s="624"/>
      <c r="CT9" s="624"/>
      <c r="CU9" s="624"/>
      <c r="CV9" s="624"/>
      <c r="CW9" s="624"/>
      <c r="CX9" s="624"/>
      <c r="CY9" s="625"/>
      <c r="CZ9" s="626">
        <v>11.2</v>
      </c>
      <c r="DA9" s="626"/>
      <c r="DB9" s="626"/>
      <c r="DC9" s="626"/>
      <c r="DD9" s="632">
        <v>46866</v>
      </c>
      <c r="DE9" s="624"/>
      <c r="DF9" s="624"/>
      <c r="DG9" s="624"/>
      <c r="DH9" s="624"/>
      <c r="DI9" s="624"/>
      <c r="DJ9" s="624"/>
      <c r="DK9" s="624"/>
      <c r="DL9" s="624"/>
      <c r="DM9" s="624"/>
      <c r="DN9" s="624"/>
      <c r="DO9" s="624"/>
      <c r="DP9" s="625"/>
      <c r="DQ9" s="632">
        <v>898966</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230</v>
      </c>
      <c r="S10" s="624"/>
      <c r="T10" s="624"/>
      <c r="U10" s="624"/>
      <c r="V10" s="624"/>
      <c r="W10" s="624"/>
      <c r="X10" s="624"/>
      <c r="Y10" s="625"/>
      <c r="Z10" s="626" t="s">
        <v>129</v>
      </c>
      <c r="AA10" s="626"/>
      <c r="AB10" s="626"/>
      <c r="AC10" s="626"/>
      <c r="AD10" s="627" t="s">
        <v>230</v>
      </c>
      <c r="AE10" s="627"/>
      <c r="AF10" s="627"/>
      <c r="AG10" s="627"/>
      <c r="AH10" s="627"/>
      <c r="AI10" s="627"/>
      <c r="AJ10" s="627"/>
      <c r="AK10" s="627"/>
      <c r="AL10" s="628" t="s">
        <v>129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46142</v>
      </c>
      <c r="BH10" s="624"/>
      <c r="BI10" s="624"/>
      <c r="BJ10" s="624"/>
      <c r="BK10" s="624"/>
      <c r="BL10" s="624"/>
      <c r="BM10" s="624"/>
      <c r="BN10" s="625"/>
      <c r="BO10" s="626">
        <v>1.5</v>
      </c>
      <c r="BP10" s="626"/>
      <c r="BQ10" s="626"/>
      <c r="BR10" s="626"/>
      <c r="BS10" s="627" t="s">
        <v>129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12552</v>
      </c>
      <c r="CS10" s="624"/>
      <c r="CT10" s="624"/>
      <c r="CU10" s="624"/>
      <c r="CV10" s="624"/>
      <c r="CW10" s="624"/>
      <c r="CX10" s="624"/>
      <c r="CY10" s="625"/>
      <c r="CZ10" s="626">
        <v>0.1</v>
      </c>
      <c r="DA10" s="626"/>
      <c r="DB10" s="626"/>
      <c r="DC10" s="626"/>
      <c r="DD10" s="632" t="s">
        <v>230</v>
      </c>
      <c r="DE10" s="624"/>
      <c r="DF10" s="624"/>
      <c r="DG10" s="624"/>
      <c r="DH10" s="624"/>
      <c r="DI10" s="624"/>
      <c r="DJ10" s="624"/>
      <c r="DK10" s="624"/>
      <c r="DL10" s="624"/>
      <c r="DM10" s="624"/>
      <c r="DN10" s="624"/>
      <c r="DO10" s="624"/>
      <c r="DP10" s="625"/>
      <c r="DQ10" s="632">
        <v>12552</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557939</v>
      </c>
      <c r="S11" s="624"/>
      <c r="T11" s="624"/>
      <c r="U11" s="624"/>
      <c r="V11" s="624"/>
      <c r="W11" s="624"/>
      <c r="X11" s="624"/>
      <c r="Y11" s="625"/>
      <c r="Z11" s="628">
        <v>4.9000000000000004</v>
      </c>
      <c r="AA11" s="629"/>
      <c r="AB11" s="629"/>
      <c r="AC11" s="635"/>
      <c r="AD11" s="632">
        <v>557939</v>
      </c>
      <c r="AE11" s="624"/>
      <c r="AF11" s="624"/>
      <c r="AG11" s="624"/>
      <c r="AH11" s="624"/>
      <c r="AI11" s="624"/>
      <c r="AJ11" s="624"/>
      <c r="AK11" s="625"/>
      <c r="AL11" s="628">
        <v>8.4</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49529</v>
      </c>
      <c r="BH11" s="624"/>
      <c r="BI11" s="624"/>
      <c r="BJ11" s="624"/>
      <c r="BK11" s="624"/>
      <c r="BL11" s="624"/>
      <c r="BM11" s="624"/>
      <c r="BN11" s="625"/>
      <c r="BO11" s="626">
        <v>1.6</v>
      </c>
      <c r="BP11" s="626"/>
      <c r="BQ11" s="626"/>
      <c r="BR11" s="626"/>
      <c r="BS11" s="627" t="s">
        <v>230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126172</v>
      </c>
      <c r="CS11" s="624"/>
      <c r="CT11" s="624"/>
      <c r="CU11" s="624"/>
      <c r="CV11" s="624"/>
      <c r="CW11" s="624"/>
      <c r="CX11" s="624"/>
      <c r="CY11" s="625"/>
      <c r="CZ11" s="626">
        <v>1.2</v>
      </c>
      <c r="DA11" s="626"/>
      <c r="DB11" s="626"/>
      <c r="DC11" s="626"/>
      <c r="DD11" s="632">
        <v>47557</v>
      </c>
      <c r="DE11" s="624"/>
      <c r="DF11" s="624"/>
      <c r="DG11" s="624"/>
      <c r="DH11" s="624"/>
      <c r="DI11" s="624"/>
      <c r="DJ11" s="624"/>
      <c r="DK11" s="624"/>
      <c r="DL11" s="624"/>
      <c r="DM11" s="624"/>
      <c r="DN11" s="624"/>
      <c r="DO11" s="624"/>
      <c r="DP11" s="625"/>
      <c r="DQ11" s="632">
        <v>73306</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21502</v>
      </c>
      <c r="S12" s="624"/>
      <c r="T12" s="624"/>
      <c r="U12" s="624"/>
      <c r="V12" s="624"/>
      <c r="W12" s="624"/>
      <c r="X12" s="624"/>
      <c r="Y12" s="625"/>
      <c r="Z12" s="626">
        <v>0.2</v>
      </c>
      <c r="AA12" s="626"/>
      <c r="AB12" s="626"/>
      <c r="AC12" s="626"/>
      <c r="AD12" s="627">
        <v>21502</v>
      </c>
      <c r="AE12" s="627"/>
      <c r="AF12" s="627"/>
      <c r="AG12" s="627"/>
      <c r="AH12" s="627"/>
      <c r="AI12" s="627"/>
      <c r="AJ12" s="627"/>
      <c r="AK12" s="627"/>
      <c r="AL12" s="628">
        <v>0.3</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1222291</v>
      </c>
      <c r="BH12" s="624"/>
      <c r="BI12" s="624"/>
      <c r="BJ12" s="624"/>
      <c r="BK12" s="624"/>
      <c r="BL12" s="624"/>
      <c r="BM12" s="624"/>
      <c r="BN12" s="625"/>
      <c r="BO12" s="626">
        <v>39.4</v>
      </c>
      <c r="BP12" s="626"/>
      <c r="BQ12" s="626"/>
      <c r="BR12" s="626"/>
      <c r="BS12" s="627" t="s">
        <v>230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266615</v>
      </c>
      <c r="CS12" s="624"/>
      <c r="CT12" s="624"/>
      <c r="CU12" s="624"/>
      <c r="CV12" s="624"/>
      <c r="CW12" s="624"/>
      <c r="CX12" s="624"/>
      <c r="CY12" s="625"/>
      <c r="CZ12" s="626">
        <v>2.5</v>
      </c>
      <c r="DA12" s="626"/>
      <c r="DB12" s="626"/>
      <c r="DC12" s="626"/>
      <c r="DD12" s="632">
        <v>1085</v>
      </c>
      <c r="DE12" s="624"/>
      <c r="DF12" s="624"/>
      <c r="DG12" s="624"/>
      <c r="DH12" s="624"/>
      <c r="DI12" s="624"/>
      <c r="DJ12" s="624"/>
      <c r="DK12" s="624"/>
      <c r="DL12" s="624"/>
      <c r="DM12" s="624"/>
      <c r="DN12" s="624"/>
      <c r="DO12" s="624"/>
      <c r="DP12" s="625"/>
      <c r="DQ12" s="632">
        <v>265773</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230</v>
      </c>
      <c r="S13" s="624"/>
      <c r="T13" s="624"/>
      <c r="U13" s="624"/>
      <c r="V13" s="624"/>
      <c r="W13" s="624"/>
      <c r="X13" s="624"/>
      <c r="Y13" s="625"/>
      <c r="Z13" s="626" t="s">
        <v>230</v>
      </c>
      <c r="AA13" s="626"/>
      <c r="AB13" s="626"/>
      <c r="AC13" s="626"/>
      <c r="AD13" s="627" t="s">
        <v>230</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1222243</v>
      </c>
      <c r="BH13" s="624"/>
      <c r="BI13" s="624"/>
      <c r="BJ13" s="624"/>
      <c r="BK13" s="624"/>
      <c r="BL13" s="624"/>
      <c r="BM13" s="624"/>
      <c r="BN13" s="625"/>
      <c r="BO13" s="626">
        <v>39.4</v>
      </c>
      <c r="BP13" s="626"/>
      <c r="BQ13" s="626"/>
      <c r="BR13" s="626"/>
      <c r="BS13" s="627" t="s">
        <v>129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944638</v>
      </c>
      <c r="CS13" s="624"/>
      <c r="CT13" s="624"/>
      <c r="CU13" s="624"/>
      <c r="CV13" s="624"/>
      <c r="CW13" s="624"/>
      <c r="CX13" s="624"/>
      <c r="CY13" s="625"/>
      <c r="CZ13" s="626">
        <v>8.9</v>
      </c>
      <c r="DA13" s="626"/>
      <c r="DB13" s="626"/>
      <c r="DC13" s="626"/>
      <c r="DD13" s="632">
        <v>224346</v>
      </c>
      <c r="DE13" s="624"/>
      <c r="DF13" s="624"/>
      <c r="DG13" s="624"/>
      <c r="DH13" s="624"/>
      <c r="DI13" s="624"/>
      <c r="DJ13" s="624"/>
      <c r="DK13" s="624"/>
      <c r="DL13" s="624"/>
      <c r="DM13" s="624"/>
      <c r="DN13" s="624"/>
      <c r="DO13" s="624"/>
      <c r="DP13" s="625"/>
      <c r="DQ13" s="632">
        <v>779035</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313</v>
      </c>
      <c r="S14" s="624"/>
      <c r="T14" s="624"/>
      <c r="U14" s="624"/>
      <c r="V14" s="624"/>
      <c r="W14" s="624"/>
      <c r="X14" s="624"/>
      <c r="Y14" s="625"/>
      <c r="Z14" s="626">
        <v>0</v>
      </c>
      <c r="AA14" s="626"/>
      <c r="AB14" s="626"/>
      <c r="AC14" s="626"/>
      <c r="AD14" s="627">
        <v>313</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66622</v>
      </c>
      <c r="BH14" s="624"/>
      <c r="BI14" s="624"/>
      <c r="BJ14" s="624"/>
      <c r="BK14" s="624"/>
      <c r="BL14" s="624"/>
      <c r="BM14" s="624"/>
      <c r="BN14" s="625"/>
      <c r="BO14" s="626">
        <v>2.1</v>
      </c>
      <c r="BP14" s="626"/>
      <c r="BQ14" s="626"/>
      <c r="BR14" s="626"/>
      <c r="BS14" s="627" t="s">
        <v>129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573763</v>
      </c>
      <c r="CS14" s="624"/>
      <c r="CT14" s="624"/>
      <c r="CU14" s="624"/>
      <c r="CV14" s="624"/>
      <c r="CW14" s="624"/>
      <c r="CX14" s="624"/>
      <c r="CY14" s="625"/>
      <c r="CZ14" s="626">
        <v>5.4</v>
      </c>
      <c r="DA14" s="626"/>
      <c r="DB14" s="626"/>
      <c r="DC14" s="626"/>
      <c r="DD14" s="632">
        <v>210970</v>
      </c>
      <c r="DE14" s="624"/>
      <c r="DF14" s="624"/>
      <c r="DG14" s="624"/>
      <c r="DH14" s="624"/>
      <c r="DI14" s="624"/>
      <c r="DJ14" s="624"/>
      <c r="DK14" s="624"/>
      <c r="DL14" s="624"/>
      <c r="DM14" s="624"/>
      <c r="DN14" s="624"/>
      <c r="DO14" s="624"/>
      <c r="DP14" s="625"/>
      <c r="DQ14" s="632">
        <v>369893</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140228</v>
      </c>
      <c r="BH15" s="624"/>
      <c r="BI15" s="624"/>
      <c r="BJ15" s="624"/>
      <c r="BK15" s="624"/>
      <c r="BL15" s="624"/>
      <c r="BM15" s="624"/>
      <c r="BN15" s="625"/>
      <c r="BO15" s="626">
        <v>4.5</v>
      </c>
      <c r="BP15" s="626"/>
      <c r="BQ15" s="626"/>
      <c r="BR15" s="626"/>
      <c r="BS15" s="627" t="s">
        <v>129</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1123913</v>
      </c>
      <c r="CS15" s="624"/>
      <c r="CT15" s="624"/>
      <c r="CU15" s="624"/>
      <c r="CV15" s="624"/>
      <c r="CW15" s="624"/>
      <c r="CX15" s="624"/>
      <c r="CY15" s="625"/>
      <c r="CZ15" s="626">
        <v>10.5</v>
      </c>
      <c r="DA15" s="626"/>
      <c r="DB15" s="626"/>
      <c r="DC15" s="626"/>
      <c r="DD15" s="632">
        <v>100532</v>
      </c>
      <c r="DE15" s="624"/>
      <c r="DF15" s="624"/>
      <c r="DG15" s="624"/>
      <c r="DH15" s="624"/>
      <c r="DI15" s="624"/>
      <c r="DJ15" s="624"/>
      <c r="DK15" s="624"/>
      <c r="DL15" s="624"/>
      <c r="DM15" s="624"/>
      <c r="DN15" s="624"/>
      <c r="DO15" s="624"/>
      <c r="DP15" s="625"/>
      <c r="DQ15" s="632">
        <v>942139</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8534</v>
      </c>
      <c r="S16" s="624"/>
      <c r="T16" s="624"/>
      <c r="U16" s="624"/>
      <c r="V16" s="624"/>
      <c r="W16" s="624"/>
      <c r="X16" s="624"/>
      <c r="Y16" s="625"/>
      <c r="Z16" s="626">
        <v>0.1</v>
      </c>
      <c r="AA16" s="626"/>
      <c r="AB16" s="626"/>
      <c r="AC16" s="626"/>
      <c r="AD16" s="627">
        <v>8534</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230</v>
      </c>
      <c r="BH16" s="624"/>
      <c r="BI16" s="624"/>
      <c r="BJ16" s="624"/>
      <c r="BK16" s="624"/>
      <c r="BL16" s="624"/>
      <c r="BM16" s="624"/>
      <c r="BN16" s="625"/>
      <c r="BO16" s="626" t="s">
        <v>230</v>
      </c>
      <c r="BP16" s="626"/>
      <c r="BQ16" s="626"/>
      <c r="BR16" s="626"/>
      <c r="BS16" s="627" t="s">
        <v>230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129</v>
      </c>
      <c r="CS16" s="624"/>
      <c r="CT16" s="624"/>
      <c r="CU16" s="624"/>
      <c r="CV16" s="624"/>
      <c r="CW16" s="624"/>
      <c r="CX16" s="624"/>
      <c r="CY16" s="625"/>
      <c r="CZ16" s="626" t="s">
        <v>129</v>
      </c>
      <c r="DA16" s="626"/>
      <c r="DB16" s="626"/>
      <c r="DC16" s="626"/>
      <c r="DD16" s="632" t="s">
        <v>230</v>
      </c>
      <c r="DE16" s="624"/>
      <c r="DF16" s="624"/>
      <c r="DG16" s="624"/>
      <c r="DH16" s="624"/>
      <c r="DI16" s="624"/>
      <c r="DJ16" s="624"/>
      <c r="DK16" s="624"/>
      <c r="DL16" s="624"/>
      <c r="DM16" s="624"/>
      <c r="DN16" s="624"/>
      <c r="DO16" s="624"/>
      <c r="DP16" s="625"/>
      <c r="DQ16" s="632" t="s">
        <v>129</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19354</v>
      </c>
      <c r="S17" s="624"/>
      <c r="T17" s="624"/>
      <c r="U17" s="624"/>
      <c r="V17" s="624"/>
      <c r="W17" s="624"/>
      <c r="X17" s="624"/>
      <c r="Y17" s="625"/>
      <c r="Z17" s="626">
        <v>0.2</v>
      </c>
      <c r="AA17" s="626"/>
      <c r="AB17" s="626"/>
      <c r="AC17" s="626"/>
      <c r="AD17" s="627">
        <v>19354</v>
      </c>
      <c r="AE17" s="627"/>
      <c r="AF17" s="627"/>
      <c r="AG17" s="627"/>
      <c r="AH17" s="627"/>
      <c r="AI17" s="627"/>
      <c r="AJ17" s="627"/>
      <c r="AK17" s="627"/>
      <c r="AL17" s="628">
        <v>0.3</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230</v>
      </c>
      <c r="BP17" s="626"/>
      <c r="BQ17" s="626"/>
      <c r="BR17" s="626"/>
      <c r="BS17" s="627" t="s">
        <v>129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913691</v>
      </c>
      <c r="CS17" s="624"/>
      <c r="CT17" s="624"/>
      <c r="CU17" s="624"/>
      <c r="CV17" s="624"/>
      <c r="CW17" s="624"/>
      <c r="CX17" s="624"/>
      <c r="CY17" s="625"/>
      <c r="CZ17" s="626">
        <v>8.6</v>
      </c>
      <c r="DA17" s="626"/>
      <c r="DB17" s="626"/>
      <c r="DC17" s="626"/>
      <c r="DD17" s="632" t="s">
        <v>230</v>
      </c>
      <c r="DE17" s="624"/>
      <c r="DF17" s="624"/>
      <c r="DG17" s="624"/>
      <c r="DH17" s="624"/>
      <c r="DI17" s="624"/>
      <c r="DJ17" s="624"/>
      <c r="DK17" s="624"/>
      <c r="DL17" s="624"/>
      <c r="DM17" s="624"/>
      <c r="DN17" s="624"/>
      <c r="DO17" s="624"/>
      <c r="DP17" s="625"/>
      <c r="DQ17" s="632">
        <v>900522</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41440</v>
      </c>
      <c r="S18" s="624"/>
      <c r="T18" s="624"/>
      <c r="U18" s="624"/>
      <c r="V18" s="624"/>
      <c r="W18" s="624"/>
      <c r="X18" s="624"/>
      <c r="Y18" s="625"/>
      <c r="Z18" s="626">
        <v>0.4</v>
      </c>
      <c r="AA18" s="626"/>
      <c r="AB18" s="626"/>
      <c r="AC18" s="626"/>
      <c r="AD18" s="627">
        <v>41440</v>
      </c>
      <c r="AE18" s="627"/>
      <c r="AF18" s="627"/>
      <c r="AG18" s="627"/>
      <c r="AH18" s="627"/>
      <c r="AI18" s="627"/>
      <c r="AJ18" s="627"/>
      <c r="AK18" s="627"/>
      <c r="AL18" s="628">
        <v>0.6</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230</v>
      </c>
      <c r="BH18" s="624"/>
      <c r="BI18" s="624"/>
      <c r="BJ18" s="624"/>
      <c r="BK18" s="624"/>
      <c r="BL18" s="624"/>
      <c r="BM18" s="624"/>
      <c r="BN18" s="625"/>
      <c r="BO18" s="626" t="s">
        <v>230</v>
      </c>
      <c r="BP18" s="626"/>
      <c r="BQ18" s="626"/>
      <c r="BR18" s="626"/>
      <c r="BS18" s="627" t="s">
        <v>129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230</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41440</v>
      </c>
      <c r="S19" s="624"/>
      <c r="T19" s="624"/>
      <c r="U19" s="624"/>
      <c r="V19" s="624"/>
      <c r="W19" s="624"/>
      <c r="X19" s="624"/>
      <c r="Y19" s="625"/>
      <c r="Z19" s="626">
        <v>0.4</v>
      </c>
      <c r="AA19" s="626"/>
      <c r="AB19" s="626"/>
      <c r="AC19" s="626"/>
      <c r="AD19" s="627">
        <v>41440</v>
      </c>
      <c r="AE19" s="627"/>
      <c r="AF19" s="627"/>
      <c r="AG19" s="627"/>
      <c r="AH19" s="627"/>
      <c r="AI19" s="627"/>
      <c r="AJ19" s="627"/>
      <c r="AK19" s="627"/>
      <c r="AL19" s="628">
        <v>0.6</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134166</v>
      </c>
      <c r="BH19" s="624"/>
      <c r="BI19" s="624"/>
      <c r="BJ19" s="624"/>
      <c r="BK19" s="624"/>
      <c r="BL19" s="624"/>
      <c r="BM19" s="624"/>
      <c r="BN19" s="625"/>
      <c r="BO19" s="626">
        <v>4.3</v>
      </c>
      <c r="BP19" s="626"/>
      <c r="BQ19" s="626"/>
      <c r="BR19" s="626"/>
      <c r="BS19" s="627" t="s">
        <v>129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230</v>
      </c>
      <c r="CS19" s="624"/>
      <c r="CT19" s="624"/>
      <c r="CU19" s="624"/>
      <c r="CV19" s="624"/>
      <c r="CW19" s="624"/>
      <c r="CX19" s="624"/>
      <c r="CY19" s="625"/>
      <c r="CZ19" s="626" t="s">
        <v>230</v>
      </c>
      <c r="DA19" s="626"/>
      <c r="DB19" s="626"/>
      <c r="DC19" s="626"/>
      <c r="DD19" s="632" t="s">
        <v>129</v>
      </c>
      <c r="DE19" s="624"/>
      <c r="DF19" s="624"/>
      <c r="DG19" s="624"/>
      <c r="DH19" s="624"/>
      <c r="DI19" s="624"/>
      <c r="DJ19" s="624"/>
      <c r="DK19" s="624"/>
      <c r="DL19" s="624"/>
      <c r="DM19" s="624"/>
      <c r="DN19" s="624"/>
      <c r="DO19" s="624"/>
      <c r="DP19" s="625"/>
      <c r="DQ19" s="632" t="s">
        <v>230</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t="s">
        <v>129</v>
      </c>
      <c r="S20" s="624"/>
      <c r="T20" s="624"/>
      <c r="U20" s="624"/>
      <c r="V20" s="624"/>
      <c r="W20" s="624"/>
      <c r="X20" s="624"/>
      <c r="Y20" s="625"/>
      <c r="Z20" s="626" t="s">
        <v>230</v>
      </c>
      <c r="AA20" s="626"/>
      <c r="AB20" s="626"/>
      <c r="AC20" s="626"/>
      <c r="AD20" s="627" t="s">
        <v>230</v>
      </c>
      <c r="AE20" s="627"/>
      <c r="AF20" s="627"/>
      <c r="AG20" s="627"/>
      <c r="AH20" s="627"/>
      <c r="AI20" s="627"/>
      <c r="AJ20" s="627"/>
      <c r="AK20" s="627"/>
      <c r="AL20" s="628" t="s">
        <v>129</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134166</v>
      </c>
      <c r="BH20" s="624"/>
      <c r="BI20" s="624"/>
      <c r="BJ20" s="624"/>
      <c r="BK20" s="624"/>
      <c r="BL20" s="624"/>
      <c r="BM20" s="624"/>
      <c r="BN20" s="625"/>
      <c r="BO20" s="626">
        <v>4.3</v>
      </c>
      <c r="BP20" s="626"/>
      <c r="BQ20" s="626"/>
      <c r="BR20" s="626"/>
      <c r="BS20" s="627" t="s">
        <v>129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10655409</v>
      </c>
      <c r="CS20" s="624"/>
      <c r="CT20" s="624"/>
      <c r="CU20" s="624"/>
      <c r="CV20" s="624"/>
      <c r="CW20" s="624"/>
      <c r="CX20" s="624"/>
      <c r="CY20" s="625"/>
      <c r="CZ20" s="626">
        <v>100</v>
      </c>
      <c r="DA20" s="626"/>
      <c r="DB20" s="626"/>
      <c r="DC20" s="626"/>
      <c r="DD20" s="632">
        <v>807893</v>
      </c>
      <c r="DE20" s="624"/>
      <c r="DF20" s="624"/>
      <c r="DG20" s="624"/>
      <c r="DH20" s="624"/>
      <c r="DI20" s="624"/>
      <c r="DJ20" s="624"/>
      <c r="DK20" s="624"/>
      <c r="DL20" s="624"/>
      <c r="DM20" s="624"/>
      <c r="DN20" s="624"/>
      <c r="DO20" s="624"/>
      <c r="DP20" s="625"/>
      <c r="DQ20" s="632">
        <v>7689236</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3238221</v>
      </c>
      <c r="S21" s="624"/>
      <c r="T21" s="624"/>
      <c r="U21" s="624"/>
      <c r="V21" s="624"/>
      <c r="W21" s="624"/>
      <c r="X21" s="624"/>
      <c r="Y21" s="625"/>
      <c r="Z21" s="626">
        <v>28.4</v>
      </c>
      <c r="AA21" s="626"/>
      <c r="AB21" s="626"/>
      <c r="AC21" s="626"/>
      <c r="AD21" s="627">
        <v>2876102</v>
      </c>
      <c r="AE21" s="627"/>
      <c r="AF21" s="627"/>
      <c r="AG21" s="627"/>
      <c r="AH21" s="627"/>
      <c r="AI21" s="627"/>
      <c r="AJ21" s="627"/>
      <c r="AK21" s="627"/>
      <c r="AL21" s="628">
        <v>43.2</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230</v>
      </c>
      <c r="BH21" s="624"/>
      <c r="BI21" s="624"/>
      <c r="BJ21" s="624"/>
      <c r="BK21" s="624"/>
      <c r="BL21" s="624"/>
      <c r="BM21" s="624"/>
      <c r="BN21" s="625"/>
      <c r="BO21" s="626" t="s">
        <v>129</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2876102</v>
      </c>
      <c r="S22" s="624"/>
      <c r="T22" s="624"/>
      <c r="U22" s="624"/>
      <c r="V22" s="624"/>
      <c r="W22" s="624"/>
      <c r="X22" s="624"/>
      <c r="Y22" s="625"/>
      <c r="Z22" s="626">
        <v>25.2</v>
      </c>
      <c r="AA22" s="626"/>
      <c r="AB22" s="626"/>
      <c r="AC22" s="626"/>
      <c r="AD22" s="627">
        <v>2876102</v>
      </c>
      <c r="AE22" s="627"/>
      <c r="AF22" s="627"/>
      <c r="AG22" s="627"/>
      <c r="AH22" s="627"/>
      <c r="AI22" s="627"/>
      <c r="AJ22" s="627"/>
      <c r="AK22" s="627"/>
      <c r="AL22" s="628">
        <v>43.2</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230</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362119</v>
      </c>
      <c r="S23" s="624"/>
      <c r="T23" s="624"/>
      <c r="U23" s="624"/>
      <c r="V23" s="624"/>
      <c r="W23" s="624"/>
      <c r="X23" s="624"/>
      <c r="Y23" s="625"/>
      <c r="Z23" s="626">
        <v>3.2</v>
      </c>
      <c r="AA23" s="626"/>
      <c r="AB23" s="626"/>
      <c r="AC23" s="626"/>
      <c r="AD23" s="627" t="s">
        <v>230</v>
      </c>
      <c r="AE23" s="627"/>
      <c r="AF23" s="627"/>
      <c r="AG23" s="627"/>
      <c r="AH23" s="627"/>
      <c r="AI23" s="627"/>
      <c r="AJ23" s="627"/>
      <c r="AK23" s="627"/>
      <c r="AL23" s="628" t="s">
        <v>129</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134166</v>
      </c>
      <c r="BH23" s="624"/>
      <c r="BI23" s="624"/>
      <c r="BJ23" s="624"/>
      <c r="BK23" s="624"/>
      <c r="BL23" s="624"/>
      <c r="BM23" s="624"/>
      <c r="BN23" s="625"/>
      <c r="BO23" s="626">
        <v>4.3</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230</v>
      </c>
      <c r="AE24" s="627"/>
      <c r="AF24" s="627"/>
      <c r="AG24" s="627"/>
      <c r="AH24" s="627"/>
      <c r="AI24" s="627"/>
      <c r="AJ24" s="627"/>
      <c r="AK24" s="627"/>
      <c r="AL24" s="628" t="s">
        <v>230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230</v>
      </c>
      <c r="BP24" s="626"/>
      <c r="BQ24" s="626"/>
      <c r="BR24" s="626"/>
      <c r="BS24" s="627" t="s">
        <v>230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4867933</v>
      </c>
      <c r="CS24" s="613"/>
      <c r="CT24" s="613"/>
      <c r="CU24" s="613"/>
      <c r="CV24" s="613"/>
      <c r="CW24" s="613"/>
      <c r="CX24" s="613"/>
      <c r="CY24" s="614"/>
      <c r="CZ24" s="617">
        <v>45.7</v>
      </c>
      <c r="DA24" s="618"/>
      <c r="DB24" s="618"/>
      <c r="DC24" s="634"/>
      <c r="DD24" s="658">
        <v>3209418</v>
      </c>
      <c r="DE24" s="613"/>
      <c r="DF24" s="613"/>
      <c r="DG24" s="613"/>
      <c r="DH24" s="613"/>
      <c r="DI24" s="613"/>
      <c r="DJ24" s="613"/>
      <c r="DK24" s="614"/>
      <c r="DL24" s="658">
        <v>3175888</v>
      </c>
      <c r="DM24" s="613"/>
      <c r="DN24" s="613"/>
      <c r="DO24" s="613"/>
      <c r="DP24" s="613"/>
      <c r="DQ24" s="613"/>
      <c r="DR24" s="613"/>
      <c r="DS24" s="613"/>
      <c r="DT24" s="613"/>
      <c r="DU24" s="613"/>
      <c r="DV24" s="614"/>
      <c r="DW24" s="617">
        <v>46.9</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7116646</v>
      </c>
      <c r="S25" s="624"/>
      <c r="T25" s="624"/>
      <c r="U25" s="624"/>
      <c r="V25" s="624"/>
      <c r="W25" s="624"/>
      <c r="X25" s="624"/>
      <c r="Y25" s="625"/>
      <c r="Z25" s="626">
        <v>62.4</v>
      </c>
      <c r="AA25" s="626"/>
      <c r="AB25" s="626"/>
      <c r="AC25" s="626"/>
      <c r="AD25" s="627">
        <v>6620361</v>
      </c>
      <c r="AE25" s="627"/>
      <c r="AF25" s="627"/>
      <c r="AG25" s="627"/>
      <c r="AH25" s="627"/>
      <c r="AI25" s="627"/>
      <c r="AJ25" s="627"/>
      <c r="AK25" s="627"/>
      <c r="AL25" s="628">
        <v>99.4</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230</v>
      </c>
      <c r="BP25" s="626"/>
      <c r="BQ25" s="626"/>
      <c r="BR25" s="626"/>
      <c r="BS25" s="627" t="s">
        <v>230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1903688</v>
      </c>
      <c r="CS25" s="655"/>
      <c r="CT25" s="655"/>
      <c r="CU25" s="655"/>
      <c r="CV25" s="655"/>
      <c r="CW25" s="655"/>
      <c r="CX25" s="655"/>
      <c r="CY25" s="656"/>
      <c r="CZ25" s="628">
        <v>17.899999999999999</v>
      </c>
      <c r="DA25" s="653"/>
      <c r="DB25" s="653"/>
      <c r="DC25" s="657"/>
      <c r="DD25" s="632">
        <v>1767528</v>
      </c>
      <c r="DE25" s="655"/>
      <c r="DF25" s="655"/>
      <c r="DG25" s="655"/>
      <c r="DH25" s="655"/>
      <c r="DI25" s="655"/>
      <c r="DJ25" s="655"/>
      <c r="DK25" s="656"/>
      <c r="DL25" s="632">
        <v>1737807</v>
      </c>
      <c r="DM25" s="655"/>
      <c r="DN25" s="655"/>
      <c r="DO25" s="655"/>
      <c r="DP25" s="655"/>
      <c r="DQ25" s="655"/>
      <c r="DR25" s="655"/>
      <c r="DS25" s="655"/>
      <c r="DT25" s="655"/>
      <c r="DU25" s="655"/>
      <c r="DV25" s="656"/>
      <c r="DW25" s="628">
        <v>25.6</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v>2706</v>
      </c>
      <c r="S26" s="624"/>
      <c r="T26" s="624"/>
      <c r="U26" s="624"/>
      <c r="V26" s="624"/>
      <c r="W26" s="624"/>
      <c r="X26" s="624"/>
      <c r="Y26" s="625"/>
      <c r="Z26" s="626">
        <v>0</v>
      </c>
      <c r="AA26" s="626"/>
      <c r="AB26" s="626"/>
      <c r="AC26" s="626"/>
      <c r="AD26" s="627">
        <v>2706</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230</v>
      </c>
      <c r="BP26" s="626"/>
      <c r="BQ26" s="626"/>
      <c r="BR26" s="626"/>
      <c r="BS26" s="627" t="s">
        <v>230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1090079</v>
      </c>
      <c r="CS26" s="624"/>
      <c r="CT26" s="624"/>
      <c r="CU26" s="624"/>
      <c r="CV26" s="624"/>
      <c r="CW26" s="624"/>
      <c r="CX26" s="624"/>
      <c r="CY26" s="625"/>
      <c r="CZ26" s="628">
        <v>10.199999999999999</v>
      </c>
      <c r="DA26" s="653"/>
      <c r="DB26" s="653"/>
      <c r="DC26" s="657"/>
      <c r="DD26" s="632">
        <v>1012120</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41806</v>
      </c>
      <c r="S27" s="624"/>
      <c r="T27" s="624"/>
      <c r="U27" s="624"/>
      <c r="V27" s="624"/>
      <c r="W27" s="624"/>
      <c r="X27" s="624"/>
      <c r="Y27" s="625"/>
      <c r="Z27" s="626">
        <v>0.4</v>
      </c>
      <c r="AA27" s="626"/>
      <c r="AB27" s="626"/>
      <c r="AC27" s="626"/>
      <c r="AD27" s="627" t="s">
        <v>129</v>
      </c>
      <c r="AE27" s="627"/>
      <c r="AF27" s="627"/>
      <c r="AG27" s="627"/>
      <c r="AH27" s="627"/>
      <c r="AI27" s="627"/>
      <c r="AJ27" s="627"/>
      <c r="AK27" s="627"/>
      <c r="AL27" s="628" t="s">
        <v>129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3098719</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2050554</v>
      </c>
      <c r="CS27" s="655"/>
      <c r="CT27" s="655"/>
      <c r="CU27" s="655"/>
      <c r="CV27" s="655"/>
      <c r="CW27" s="655"/>
      <c r="CX27" s="655"/>
      <c r="CY27" s="656"/>
      <c r="CZ27" s="628">
        <v>19.2</v>
      </c>
      <c r="DA27" s="653"/>
      <c r="DB27" s="653"/>
      <c r="DC27" s="657"/>
      <c r="DD27" s="632">
        <v>541368</v>
      </c>
      <c r="DE27" s="655"/>
      <c r="DF27" s="655"/>
      <c r="DG27" s="655"/>
      <c r="DH27" s="655"/>
      <c r="DI27" s="655"/>
      <c r="DJ27" s="655"/>
      <c r="DK27" s="656"/>
      <c r="DL27" s="632">
        <v>537559</v>
      </c>
      <c r="DM27" s="655"/>
      <c r="DN27" s="655"/>
      <c r="DO27" s="655"/>
      <c r="DP27" s="655"/>
      <c r="DQ27" s="655"/>
      <c r="DR27" s="655"/>
      <c r="DS27" s="655"/>
      <c r="DT27" s="655"/>
      <c r="DU27" s="655"/>
      <c r="DV27" s="656"/>
      <c r="DW27" s="628">
        <v>7.9</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111761</v>
      </c>
      <c r="S28" s="624"/>
      <c r="T28" s="624"/>
      <c r="U28" s="624"/>
      <c r="V28" s="624"/>
      <c r="W28" s="624"/>
      <c r="X28" s="624"/>
      <c r="Y28" s="625"/>
      <c r="Z28" s="626">
        <v>1</v>
      </c>
      <c r="AA28" s="626"/>
      <c r="AB28" s="626"/>
      <c r="AC28" s="626"/>
      <c r="AD28" s="627">
        <v>14957</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913691</v>
      </c>
      <c r="CS28" s="624"/>
      <c r="CT28" s="624"/>
      <c r="CU28" s="624"/>
      <c r="CV28" s="624"/>
      <c r="CW28" s="624"/>
      <c r="CX28" s="624"/>
      <c r="CY28" s="625"/>
      <c r="CZ28" s="628">
        <v>8.6</v>
      </c>
      <c r="DA28" s="653"/>
      <c r="DB28" s="653"/>
      <c r="DC28" s="657"/>
      <c r="DD28" s="632">
        <v>900522</v>
      </c>
      <c r="DE28" s="624"/>
      <c r="DF28" s="624"/>
      <c r="DG28" s="624"/>
      <c r="DH28" s="624"/>
      <c r="DI28" s="624"/>
      <c r="DJ28" s="624"/>
      <c r="DK28" s="625"/>
      <c r="DL28" s="632">
        <v>900522</v>
      </c>
      <c r="DM28" s="624"/>
      <c r="DN28" s="624"/>
      <c r="DO28" s="624"/>
      <c r="DP28" s="624"/>
      <c r="DQ28" s="624"/>
      <c r="DR28" s="624"/>
      <c r="DS28" s="624"/>
      <c r="DT28" s="624"/>
      <c r="DU28" s="624"/>
      <c r="DV28" s="625"/>
      <c r="DW28" s="628">
        <v>13.3</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81453</v>
      </c>
      <c r="S29" s="624"/>
      <c r="T29" s="624"/>
      <c r="U29" s="624"/>
      <c r="V29" s="624"/>
      <c r="W29" s="624"/>
      <c r="X29" s="624"/>
      <c r="Y29" s="625"/>
      <c r="Z29" s="626">
        <v>0.7</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72</v>
      </c>
      <c r="CG29" s="621"/>
      <c r="CH29" s="621"/>
      <c r="CI29" s="621"/>
      <c r="CJ29" s="621"/>
      <c r="CK29" s="621"/>
      <c r="CL29" s="621"/>
      <c r="CM29" s="621"/>
      <c r="CN29" s="621"/>
      <c r="CO29" s="621"/>
      <c r="CP29" s="621"/>
      <c r="CQ29" s="622"/>
      <c r="CR29" s="623">
        <v>913691</v>
      </c>
      <c r="CS29" s="655"/>
      <c r="CT29" s="655"/>
      <c r="CU29" s="655"/>
      <c r="CV29" s="655"/>
      <c r="CW29" s="655"/>
      <c r="CX29" s="655"/>
      <c r="CY29" s="656"/>
      <c r="CZ29" s="628">
        <v>8.6</v>
      </c>
      <c r="DA29" s="653"/>
      <c r="DB29" s="653"/>
      <c r="DC29" s="657"/>
      <c r="DD29" s="632">
        <v>900522</v>
      </c>
      <c r="DE29" s="655"/>
      <c r="DF29" s="655"/>
      <c r="DG29" s="655"/>
      <c r="DH29" s="655"/>
      <c r="DI29" s="655"/>
      <c r="DJ29" s="655"/>
      <c r="DK29" s="656"/>
      <c r="DL29" s="632">
        <v>900522</v>
      </c>
      <c r="DM29" s="655"/>
      <c r="DN29" s="655"/>
      <c r="DO29" s="655"/>
      <c r="DP29" s="655"/>
      <c r="DQ29" s="655"/>
      <c r="DR29" s="655"/>
      <c r="DS29" s="655"/>
      <c r="DT29" s="655"/>
      <c r="DU29" s="655"/>
      <c r="DV29" s="656"/>
      <c r="DW29" s="628">
        <v>13.3</v>
      </c>
      <c r="DX29" s="653"/>
      <c r="DY29" s="653"/>
      <c r="DZ29" s="653"/>
      <c r="EA29" s="653"/>
      <c r="EB29" s="653"/>
      <c r="EC29" s="654"/>
    </row>
    <row r="30" spans="2:133" ht="11.25" customHeight="1" x14ac:dyDescent="0.2">
      <c r="B30" s="620" t="s">
        <v>307</v>
      </c>
      <c r="C30" s="621"/>
      <c r="D30" s="621"/>
      <c r="E30" s="621"/>
      <c r="F30" s="621"/>
      <c r="G30" s="621"/>
      <c r="H30" s="621"/>
      <c r="I30" s="621"/>
      <c r="J30" s="621"/>
      <c r="K30" s="621"/>
      <c r="L30" s="621"/>
      <c r="M30" s="621"/>
      <c r="N30" s="621"/>
      <c r="O30" s="621"/>
      <c r="P30" s="621"/>
      <c r="Q30" s="622"/>
      <c r="R30" s="623">
        <v>1784703</v>
      </c>
      <c r="S30" s="624"/>
      <c r="T30" s="624"/>
      <c r="U30" s="624"/>
      <c r="V30" s="624"/>
      <c r="W30" s="624"/>
      <c r="X30" s="624"/>
      <c r="Y30" s="625"/>
      <c r="Z30" s="626">
        <v>15.6</v>
      </c>
      <c r="AA30" s="626"/>
      <c r="AB30" s="626"/>
      <c r="AC30" s="626"/>
      <c r="AD30" s="627" t="s">
        <v>129</v>
      </c>
      <c r="AE30" s="627"/>
      <c r="AF30" s="627"/>
      <c r="AG30" s="627"/>
      <c r="AH30" s="627"/>
      <c r="AI30" s="627"/>
      <c r="AJ30" s="627"/>
      <c r="AK30" s="627"/>
      <c r="AL30" s="628" t="s">
        <v>129</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887281</v>
      </c>
      <c r="CS30" s="624"/>
      <c r="CT30" s="624"/>
      <c r="CU30" s="624"/>
      <c r="CV30" s="624"/>
      <c r="CW30" s="624"/>
      <c r="CX30" s="624"/>
      <c r="CY30" s="625"/>
      <c r="CZ30" s="628">
        <v>8.3000000000000007</v>
      </c>
      <c r="DA30" s="653"/>
      <c r="DB30" s="653"/>
      <c r="DC30" s="657"/>
      <c r="DD30" s="632">
        <v>874112</v>
      </c>
      <c r="DE30" s="624"/>
      <c r="DF30" s="624"/>
      <c r="DG30" s="624"/>
      <c r="DH30" s="624"/>
      <c r="DI30" s="624"/>
      <c r="DJ30" s="624"/>
      <c r="DK30" s="625"/>
      <c r="DL30" s="632">
        <v>874112</v>
      </c>
      <c r="DM30" s="624"/>
      <c r="DN30" s="624"/>
      <c r="DO30" s="624"/>
      <c r="DP30" s="624"/>
      <c r="DQ30" s="624"/>
      <c r="DR30" s="624"/>
      <c r="DS30" s="624"/>
      <c r="DT30" s="624"/>
      <c r="DU30" s="624"/>
      <c r="DV30" s="625"/>
      <c r="DW30" s="628">
        <v>12.9</v>
      </c>
      <c r="DX30" s="653"/>
      <c r="DY30" s="653"/>
      <c r="DZ30" s="653"/>
      <c r="EA30" s="653"/>
      <c r="EB30" s="653"/>
      <c r="EC30" s="654"/>
    </row>
    <row r="31" spans="2:133" ht="11.25" customHeight="1" x14ac:dyDescent="0.2">
      <c r="B31" s="636" t="s">
        <v>311</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230</v>
      </c>
      <c r="AA31" s="626"/>
      <c r="AB31" s="626"/>
      <c r="AC31" s="626"/>
      <c r="AD31" s="627" t="s">
        <v>129</v>
      </c>
      <c r="AE31" s="627"/>
      <c r="AF31" s="627"/>
      <c r="AG31" s="627"/>
      <c r="AH31" s="627"/>
      <c r="AI31" s="627"/>
      <c r="AJ31" s="627"/>
      <c r="AK31" s="627"/>
      <c r="AL31" s="628" t="s">
        <v>230</v>
      </c>
      <c r="AM31" s="629"/>
      <c r="AN31" s="629"/>
      <c r="AO31" s="630"/>
      <c r="AP31" s="669" t="s">
        <v>312</v>
      </c>
      <c r="AQ31" s="670"/>
      <c r="AR31" s="670"/>
      <c r="AS31" s="670"/>
      <c r="AT31" s="675" t="s">
        <v>313</v>
      </c>
      <c r="AU31" s="218"/>
      <c r="AV31" s="218"/>
      <c r="AW31" s="218"/>
      <c r="AX31" s="609" t="s">
        <v>188</v>
      </c>
      <c r="AY31" s="610"/>
      <c r="AZ31" s="610"/>
      <c r="BA31" s="610"/>
      <c r="BB31" s="610"/>
      <c r="BC31" s="610"/>
      <c r="BD31" s="610"/>
      <c r="BE31" s="610"/>
      <c r="BF31" s="611"/>
      <c r="BG31" s="679">
        <v>99.5</v>
      </c>
      <c r="BH31" s="667"/>
      <c r="BI31" s="667"/>
      <c r="BJ31" s="667"/>
      <c r="BK31" s="667"/>
      <c r="BL31" s="667"/>
      <c r="BM31" s="618">
        <v>99</v>
      </c>
      <c r="BN31" s="667"/>
      <c r="BO31" s="667"/>
      <c r="BP31" s="667"/>
      <c r="BQ31" s="668"/>
      <c r="BR31" s="679">
        <v>99.6</v>
      </c>
      <c r="BS31" s="667"/>
      <c r="BT31" s="667"/>
      <c r="BU31" s="667"/>
      <c r="BV31" s="667"/>
      <c r="BW31" s="667"/>
      <c r="BX31" s="618">
        <v>98.5</v>
      </c>
      <c r="BY31" s="667"/>
      <c r="BZ31" s="667"/>
      <c r="CA31" s="667"/>
      <c r="CB31" s="668"/>
      <c r="CD31" s="661"/>
      <c r="CE31" s="662"/>
      <c r="CF31" s="620" t="s">
        <v>314</v>
      </c>
      <c r="CG31" s="621"/>
      <c r="CH31" s="621"/>
      <c r="CI31" s="621"/>
      <c r="CJ31" s="621"/>
      <c r="CK31" s="621"/>
      <c r="CL31" s="621"/>
      <c r="CM31" s="621"/>
      <c r="CN31" s="621"/>
      <c r="CO31" s="621"/>
      <c r="CP31" s="621"/>
      <c r="CQ31" s="622"/>
      <c r="CR31" s="623">
        <v>26410</v>
      </c>
      <c r="CS31" s="655"/>
      <c r="CT31" s="655"/>
      <c r="CU31" s="655"/>
      <c r="CV31" s="655"/>
      <c r="CW31" s="655"/>
      <c r="CX31" s="655"/>
      <c r="CY31" s="656"/>
      <c r="CZ31" s="628">
        <v>0.2</v>
      </c>
      <c r="DA31" s="653"/>
      <c r="DB31" s="653"/>
      <c r="DC31" s="657"/>
      <c r="DD31" s="632">
        <v>26410</v>
      </c>
      <c r="DE31" s="655"/>
      <c r="DF31" s="655"/>
      <c r="DG31" s="655"/>
      <c r="DH31" s="655"/>
      <c r="DI31" s="655"/>
      <c r="DJ31" s="655"/>
      <c r="DK31" s="656"/>
      <c r="DL31" s="632">
        <v>26410</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315</v>
      </c>
      <c r="C32" s="621"/>
      <c r="D32" s="621"/>
      <c r="E32" s="621"/>
      <c r="F32" s="621"/>
      <c r="G32" s="621"/>
      <c r="H32" s="621"/>
      <c r="I32" s="621"/>
      <c r="J32" s="621"/>
      <c r="K32" s="621"/>
      <c r="L32" s="621"/>
      <c r="M32" s="621"/>
      <c r="N32" s="621"/>
      <c r="O32" s="621"/>
      <c r="P32" s="621"/>
      <c r="Q32" s="622"/>
      <c r="R32" s="623">
        <v>767534</v>
      </c>
      <c r="S32" s="624"/>
      <c r="T32" s="624"/>
      <c r="U32" s="624"/>
      <c r="V32" s="624"/>
      <c r="W32" s="624"/>
      <c r="X32" s="624"/>
      <c r="Y32" s="625"/>
      <c r="Z32" s="626">
        <v>6.7</v>
      </c>
      <c r="AA32" s="626"/>
      <c r="AB32" s="626"/>
      <c r="AC32" s="626"/>
      <c r="AD32" s="627" t="s">
        <v>129</v>
      </c>
      <c r="AE32" s="627"/>
      <c r="AF32" s="627"/>
      <c r="AG32" s="627"/>
      <c r="AH32" s="627"/>
      <c r="AI32" s="627"/>
      <c r="AJ32" s="627"/>
      <c r="AK32" s="627"/>
      <c r="AL32" s="628" t="s">
        <v>129</v>
      </c>
      <c r="AM32" s="629"/>
      <c r="AN32" s="629"/>
      <c r="AO32" s="630"/>
      <c r="AP32" s="671"/>
      <c r="AQ32" s="672"/>
      <c r="AR32" s="672"/>
      <c r="AS32" s="672"/>
      <c r="AT32" s="676"/>
      <c r="AU32" s="214" t="s">
        <v>316</v>
      </c>
      <c r="AX32" s="620" t="s">
        <v>317</v>
      </c>
      <c r="AY32" s="621"/>
      <c r="AZ32" s="621"/>
      <c r="BA32" s="621"/>
      <c r="BB32" s="621"/>
      <c r="BC32" s="621"/>
      <c r="BD32" s="621"/>
      <c r="BE32" s="621"/>
      <c r="BF32" s="622"/>
      <c r="BG32" s="680">
        <v>99.5</v>
      </c>
      <c r="BH32" s="655"/>
      <c r="BI32" s="655"/>
      <c r="BJ32" s="655"/>
      <c r="BK32" s="655"/>
      <c r="BL32" s="655"/>
      <c r="BM32" s="629">
        <v>99.1</v>
      </c>
      <c r="BN32" s="655"/>
      <c r="BO32" s="655"/>
      <c r="BP32" s="655"/>
      <c r="BQ32" s="678"/>
      <c r="BR32" s="680">
        <v>99.5</v>
      </c>
      <c r="BS32" s="655"/>
      <c r="BT32" s="655"/>
      <c r="BU32" s="655"/>
      <c r="BV32" s="655"/>
      <c r="BW32" s="655"/>
      <c r="BX32" s="629">
        <v>99.1</v>
      </c>
      <c r="BY32" s="655"/>
      <c r="BZ32" s="655"/>
      <c r="CA32" s="655"/>
      <c r="CB32" s="678"/>
      <c r="CD32" s="663"/>
      <c r="CE32" s="664"/>
      <c r="CF32" s="620" t="s">
        <v>318</v>
      </c>
      <c r="CG32" s="621"/>
      <c r="CH32" s="621"/>
      <c r="CI32" s="621"/>
      <c r="CJ32" s="621"/>
      <c r="CK32" s="621"/>
      <c r="CL32" s="621"/>
      <c r="CM32" s="621"/>
      <c r="CN32" s="621"/>
      <c r="CO32" s="621"/>
      <c r="CP32" s="621"/>
      <c r="CQ32" s="622"/>
      <c r="CR32" s="623" t="s">
        <v>230</v>
      </c>
      <c r="CS32" s="624"/>
      <c r="CT32" s="624"/>
      <c r="CU32" s="624"/>
      <c r="CV32" s="624"/>
      <c r="CW32" s="624"/>
      <c r="CX32" s="624"/>
      <c r="CY32" s="625"/>
      <c r="CZ32" s="628" t="s">
        <v>129</v>
      </c>
      <c r="DA32" s="653"/>
      <c r="DB32" s="653"/>
      <c r="DC32" s="657"/>
      <c r="DD32" s="632" t="s">
        <v>129</v>
      </c>
      <c r="DE32" s="624"/>
      <c r="DF32" s="624"/>
      <c r="DG32" s="624"/>
      <c r="DH32" s="624"/>
      <c r="DI32" s="624"/>
      <c r="DJ32" s="624"/>
      <c r="DK32" s="625"/>
      <c r="DL32" s="632" t="s">
        <v>230</v>
      </c>
      <c r="DM32" s="624"/>
      <c r="DN32" s="624"/>
      <c r="DO32" s="624"/>
      <c r="DP32" s="624"/>
      <c r="DQ32" s="624"/>
      <c r="DR32" s="624"/>
      <c r="DS32" s="624"/>
      <c r="DT32" s="624"/>
      <c r="DU32" s="624"/>
      <c r="DV32" s="625"/>
      <c r="DW32" s="628" t="s">
        <v>129</v>
      </c>
      <c r="DX32" s="653"/>
      <c r="DY32" s="653"/>
      <c r="DZ32" s="653"/>
      <c r="EA32" s="653"/>
      <c r="EB32" s="653"/>
      <c r="EC32" s="654"/>
    </row>
    <row r="33" spans="2:133" ht="11.25" customHeight="1" x14ac:dyDescent="0.2">
      <c r="B33" s="620" t="s">
        <v>319</v>
      </c>
      <c r="C33" s="621"/>
      <c r="D33" s="621"/>
      <c r="E33" s="621"/>
      <c r="F33" s="621"/>
      <c r="G33" s="621"/>
      <c r="H33" s="621"/>
      <c r="I33" s="621"/>
      <c r="J33" s="621"/>
      <c r="K33" s="621"/>
      <c r="L33" s="621"/>
      <c r="M33" s="621"/>
      <c r="N33" s="621"/>
      <c r="O33" s="621"/>
      <c r="P33" s="621"/>
      <c r="Q33" s="622"/>
      <c r="R33" s="623">
        <v>16401</v>
      </c>
      <c r="S33" s="624"/>
      <c r="T33" s="624"/>
      <c r="U33" s="624"/>
      <c r="V33" s="624"/>
      <c r="W33" s="624"/>
      <c r="X33" s="624"/>
      <c r="Y33" s="625"/>
      <c r="Z33" s="626">
        <v>0.1</v>
      </c>
      <c r="AA33" s="626"/>
      <c r="AB33" s="626"/>
      <c r="AC33" s="626"/>
      <c r="AD33" s="627">
        <v>4346</v>
      </c>
      <c r="AE33" s="627"/>
      <c r="AF33" s="627"/>
      <c r="AG33" s="627"/>
      <c r="AH33" s="627"/>
      <c r="AI33" s="627"/>
      <c r="AJ33" s="627"/>
      <c r="AK33" s="627"/>
      <c r="AL33" s="628">
        <v>0.1</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99.5</v>
      </c>
      <c r="BH33" s="682"/>
      <c r="BI33" s="682"/>
      <c r="BJ33" s="682"/>
      <c r="BK33" s="682"/>
      <c r="BL33" s="682"/>
      <c r="BM33" s="683">
        <v>98.8</v>
      </c>
      <c r="BN33" s="682"/>
      <c r="BO33" s="682"/>
      <c r="BP33" s="682"/>
      <c r="BQ33" s="684"/>
      <c r="BR33" s="681">
        <v>99.6</v>
      </c>
      <c r="BS33" s="682"/>
      <c r="BT33" s="682"/>
      <c r="BU33" s="682"/>
      <c r="BV33" s="682"/>
      <c r="BW33" s="682"/>
      <c r="BX33" s="683">
        <v>97.8</v>
      </c>
      <c r="BY33" s="682"/>
      <c r="BZ33" s="682"/>
      <c r="CA33" s="682"/>
      <c r="CB33" s="684"/>
      <c r="CD33" s="620" t="s">
        <v>321</v>
      </c>
      <c r="CE33" s="621"/>
      <c r="CF33" s="621"/>
      <c r="CG33" s="621"/>
      <c r="CH33" s="621"/>
      <c r="CI33" s="621"/>
      <c r="CJ33" s="621"/>
      <c r="CK33" s="621"/>
      <c r="CL33" s="621"/>
      <c r="CM33" s="621"/>
      <c r="CN33" s="621"/>
      <c r="CO33" s="621"/>
      <c r="CP33" s="621"/>
      <c r="CQ33" s="622"/>
      <c r="CR33" s="623">
        <v>4979583</v>
      </c>
      <c r="CS33" s="655"/>
      <c r="CT33" s="655"/>
      <c r="CU33" s="655"/>
      <c r="CV33" s="655"/>
      <c r="CW33" s="655"/>
      <c r="CX33" s="655"/>
      <c r="CY33" s="656"/>
      <c r="CZ33" s="628">
        <v>46.7</v>
      </c>
      <c r="DA33" s="653"/>
      <c r="DB33" s="653"/>
      <c r="DC33" s="657"/>
      <c r="DD33" s="632">
        <v>4220055</v>
      </c>
      <c r="DE33" s="655"/>
      <c r="DF33" s="655"/>
      <c r="DG33" s="655"/>
      <c r="DH33" s="655"/>
      <c r="DI33" s="655"/>
      <c r="DJ33" s="655"/>
      <c r="DK33" s="656"/>
      <c r="DL33" s="632">
        <v>3002695</v>
      </c>
      <c r="DM33" s="655"/>
      <c r="DN33" s="655"/>
      <c r="DO33" s="655"/>
      <c r="DP33" s="655"/>
      <c r="DQ33" s="655"/>
      <c r="DR33" s="655"/>
      <c r="DS33" s="655"/>
      <c r="DT33" s="655"/>
      <c r="DU33" s="655"/>
      <c r="DV33" s="656"/>
      <c r="DW33" s="628">
        <v>44.3</v>
      </c>
      <c r="DX33" s="653"/>
      <c r="DY33" s="653"/>
      <c r="DZ33" s="653"/>
      <c r="EA33" s="653"/>
      <c r="EB33" s="653"/>
      <c r="EC33" s="654"/>
    </row>
    <row r="34" spans="2:133" ht="11.25" customHeight="1" x14ac:dyDescent="0.2">
      <c r="B34" s="620" t="s">
        <v>322</v>
      </c>
      <c r="C34" s="621"/>
      <c r="D34" s="621"/>
      <c r="E34" s="621"/>
      <c r="F34" s="621"/>
      <c r="G34" s="621"/>
      <c r="H34" s="621"/>
      <c r="I34" s="621"/>
      <c r="J34" s="621"/>
      <c r="K34" s="621"/>
      <c r="L34" s="621"/>
      <c r="M34" s="621"/>
      <c r="N34" s="621"/>
      <c r="O34" s="621"/>
      <c r="P34" s="621"/>
      <c r="Q34" s="622"/>
      <c r="R34" s="623">
        <v>19092</v>
      </c>
      <c r="S34" s="624"/>
      <c r="T34" s="624"/>
      <c r="U34" s="624"/>
      <c r="V34" s="624"/>
      <c r="W34" s="624"/>
      <c r="X34" s="624"/>
      <c r="Y34" s="625"/>
      <c r="Z34" s="626">
        <v>0.2</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1872027</v>
      </c>
      <c r="CS34" s="624"/>
      <c r="CT34" s="624"/>
      <c r="CU34" s="624"/>
      <c r="CV34" s="624"/>
      <c r="CW34" s="624"/>
      <c r="CX34" s="624"/>
      <c r="CY34" s="625"/>
      <c r="CZ34" s="628">
        <v>17.600000000000001</v>
      </c>
      <c r="DA34" s="653"/>
      <c r="DB34" s="653"/>
      <c r="DC34" s="657"/>
      <c r="DD34" s="632">
        <v>1504573</v>
      </c>
      <c r="DE34" s="624"/>
      <c r="DF34" s="624"/>
      <c r="DG34" s="624"/>
      <c r="DH34" s="624"/>
      <c r="DI34" s="624"/>
      <c r="DJ34" s="624"/>
      <c r="DK34" s="625"/>
      <c r="DL34" s="632">
        <v>1398266</v>
      </c>
      <c r="DM34" s="624"/>
      <c r="DN34" s="624"/>
      <c r="DO34" s="624"/>
      <c r="DP34" s="624"/>
      <c r="DQ34" s="624"/>
      <c r="DR34" s="624"/>
      <c r="DS34" s="624"/>
      <c r="DT34" s="624"/>
      <c r="DU34" s="624"/>
      <c r="DV34" s="625"/>
      <c r="DW34" s="628">
        <v>20.6</v>
      </c>
      <c r="DX34" s="653"/>
      <c r="DY34" s="653"/>
      <c r="DZ34" s="653"/>
      <c r="EA34" s="653"/>
      <c r="EB34" s="653"/>
      <c r="EC34" s="654"/>
    </row>
    <row r="35" spans="2:133" ht="11.25" customHeight="1" x14ac:dyDescent="0.2">
      <c r="B35" s="620" t="s">
        <v>324</v>
      </c>
      <c r="C35" s="621"/>
      <c r="D35" s="621"/>
      <c r="E35" s="621"/>
      <c r="F35" s="621"/>
      <c r="G35" s="621"/>
      <c r="H35" s="621"/>
      <c r="I35" s="621"/>
      <c r="J35" s="621"/>
      <c r="K35" s="621"/>
      <c r="L35" s="621"/>
      <c r="M35" s="621"/>
      <c r="N35" s="621"/>
      <c r="O35" s="621"/>
      <c r="P35" s="621"/>
      <c r="Q35" s="622"/>
      <c r="R35" s="623">
        <v>13101</v>
      </c>
      <c r="S35" s="624"/>
      <c r="T35" s="624"/>
      <c r="U35" s="624"/>
      <c r="V35" s="624"/>
      <c r="W35" s="624"/>
      <c r="X35" s="624"/>
      <c r="Y35" s="625"/>
      <c r="Z35" s="626">
        <v>0.1</v>
      </c>
      <c r="AA35" s="626"/>
      <c r="AB35" s="626"/>
      <c r="AC35" s="626"/>
      <c r="AD35" s="627" t="s">
        <v>129</v>
      </c>
      <c r="AE35" s="627"/>
      <c r="AF35" s="627"/>
      <c r="AG35" s="627"/>
      <c r="AH35" s="627"/>
      <c r="AI35" s="627"/>
      <c r="AJ35" s="627"/>
      <c r="AK35" s="627"/>
      <c r="AL35" s="628" t="s">
        <v>129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94553</v>
      </c>
      <c r="CS35" s="655"/>
      <c r="CT35" s="655"/>
      <c r="CU35" s="655"/>
      <c r="CV35" s="655"/>
      <c r="CW35" s="655"/>
      <c r="CX35" s="655"/>
      <c r="CY35" s="656"/>
      <c r="CZ35" s="628">
        <v>0.9</v>
      </c>
      <c r="DA35" s="653"/>
      <c r="DB35" s="653"/>
      <c r="DC35" s="657"/>
      <c r="DD35" s="632">
        <v>78088</v>
      </c>
      <c r="DE35" s="655"/>
      <c r="DF35" s="655"/>
      <c r="DG35" s="655"/>
      <c r="DH35" s="655"/>
      <c r="DI35" s="655"/>
      <c r="DJ35" s="655"/>
      <c r="DK35" s="656"/>
      <c r="DL35" s="632">
        <v>78088</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2">
      <c r="B36" s="620" t="s">
        <v>328</v>
      </c>
      <c r="C36" s="621"/>
      <c r="D36" s="621"/>
      <c r="E36" s="621"/>
      <c r="F36" s="621"/>
      <c r="G36" s="621"/>
      <c r="H36" s="621"/>
      <c r="I36" s="621"/>
      <c r="J36" s="621"/>
      <c r="K36" s="621"/>
      <c r="L36" s="621"/>
      <c r="M36" s="621"/>
      <c r="N36" s="621"/>
      <c r="O36" s="621"/>
      <c r="P36" s="621"/>
      <c r="Q36" s="622"/>
      <c r="R36" s="623">
        <v>848163</v>
      </c>
      <c r="S36" s="624"/>
      <c r="T36" s="624"/>
      <c r="U36" s="624"/>
      <c r="V36" s="624"/>
      <c r="W36" s="624"/>
      <c r="X36" s="624"/>
      <c r="Y36" s="625"/>
      <c r="Z36" s="626">
        <v>7.4</v>
      </c>
      <c r="AA36" s="626"/>
      <c r="AB36" s="626"/>
      <c r="AC36" s="626"/>
      <c r="AD36" s="627" t="s">
        <v>129</v>
      </c>
      <c r="AE36" s="627"/>
      <c r="AF36" s="627"/>
      <c r="AG36" s="627"/>
      <c r="AH36" s="627"/>
      <c r="AI36" s="627"/>
      <c r="AJ36" s="627"/>
      <c r="AK36" s="627"/>
      <c r="AL36" s="628" t="s">
        <v>129</v>
      </c>
      <c r="AM36" s="629"/>
      <c r="AN36" s="629"/>
      <c r="AO36" s="630"/>
      <c r="AP36" s="222"/>
      <c r="AQ36" s="689" t="s">
        <v>329</v>
      </c>
      <c r="AR36" s="690"/>
      <c r="AS36" s="690"/>
      <c r="AT36" s="690"/>
      <c r="AU36" s="690"/>
      <c r="AV36" s="690"/>
      <c r="AW36" s="690"/>
      <c r="AX36" s="690"/>
      <c r="AY36" s="691"/>
      <c r="AZ36" s="612">
        <v>1657930</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-51425</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1704900</v>
      </c>
      <c r="CS36" s="624"/>
      <c r="CT36" s="624"/>
      <c r="CU36" s="624"/>
      <c r="CV36" s="624"/>
      <c r="CW36" s="624"/>
      <c r="CX36" s="624"/>
      <c r="CY36" s="625"/>
      <c r="CZ36" s="628">
        <v>16</v>
      </c>
      <c r="DA36" s="653"/>
      <c r="DB36" s="653"/>
      <c r="DC36" s="657"/>
      <c r="DD36" s="632">
        <v>1546783</v>
      </c>
      <c r="DE36" s="624"/>
      <c r="DF36" s="624"/>
      <c r="DG36" s="624"/>
      <c r="DH36" s="624"/>
      <c r="DI36" s="624"/>
      <c r="DJ36" s="624"/>
      <c r="DK36" s="625"/>
      <c r="DL36" s="632">
        <v>712556</v>
      </c>
      <c r="DM36" s="624"/>
      <c r="DN36" s="624"/>
      <c r="DO36" s="624"/>
      <c r="DP36" s="624"/>
      <c r="DQ36" s="624"/>
      <c r="DR36" s="624"/>
      <c r="DS36" s="624"/>
      <c r="DT36" s="624"/>
      <c r="DU36" s="624"/>
      <c r="DV36" s="625"/>
      <c r="DW36" s="628">
        <v>10.5</v>
      </c>
      <c r="DX36" s="653"/>
      <c r="DY36" s="653"/>
      <c r="DZ36" s="653"/>
      <c r="EA36" s="653"/>
      <c r="EB36" s="653"/>
      <c r="EC36" s="654"/>
    </row>
    <row r="37" spans="2:133" ht="11.25" customHeight="1" x14ac:dyDescent="0.2">
      <c r="B37" s="620" t="s">
        <v>332</v>
      </c>
      <c r="C37" s="621"/>
      <c r="D37" s="621"/>
      <c r="E37" s="621"/>
      <c r="F37" s="621"/>
      <c r="G37" s="621"/>
      <c r="H37" s="621"/>
      <c r="I37" s="621"/>
      <c r="J37" s="621"/>
      <c r="K37" s="621"/>
      <c r="L37" s="621"/>
      <c r="M37" s="621"/>
      <c r="N37" s="621"/>
      <c r="O37" s="621"/>
      <c r="P37" s="621"/>
      <c r="Q37" s="622"/>
      <c r="R37" s="623">
        <v>149577</v>
      </c>
      <c r="S37" s="624"/>
      <c r="T37" s="624"/>
      <c r="U37" s="624"/>
      <c r="V37" s="624"/>
      <c r="W37" s="624"/>
      <c r="X37" s="624"/>
      <c r="Y37" s="625"/>
      <c r="Z37" s="626">
        <v>1.3</v>
      </c>
      <c r="AA37" s="626"/>
      <c r="AB37" s="626"/>
      <c r="AC37" s="626"/>
      <c r="AD37" s="627">
        <v>20485</v>
      </c>
      <c r="AE37" s="627"/>
      <c r="AF37" s="627"/>
      <c r="AG37" s="627"/>
      <c r="AH37" s="627"/>
      <c r="AI37" s="627"/>
      <c r="AJ37" s="627"/>
      <c r="AK37" s="627"/>
      <c r="AL37" s="628">
        <v>0.3</v>
      </c>
      <c r="AM37" s="629"/>
      <c r="AN37" s="629"/>
      <c r="AO37" s="630"/>
      <c r="AQ37" s="686" t="s">
        <v>333</v>
      </c>
      <c r="AR37" s="687"/>
      <c r="AS37" s="687"/>
      <c r="AT37" s="687"/>
      <c r="AU37" s="687"/>
      <c r="AV37" s="687"/>
      <c r="AW37" s="687"/>
      <c r="AX37" s="687"/>
      <c r="AY37" s="688"/>
      <c r="AZ37" s="623">
        <v>535435</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-91401</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375728</v>
      </c>
      <c r="CS37" s="655"/>
      <c r="CT37" s="655"/>
      <c r="CU37" s="655"/>
      <c r="CV37" s="655"/>
      <c r="CW37" s="655"/>
      <c r="CX37" s="655"/>
      <c r="CY37" s="656"/>
      <c r="CZ37" s="628">
        <v>3.5</v>
      </c>
      <c r="DA37" s="653"/>
      <c r="DB37" s="653"/>
      <c r="DC37" s="657"/>
      <c r="DD37" s="632">
        <v>373173</v>
      </c>
      <c r="DE37" s="655"/>
      <c r="DF37" s="655"/>
      <c r="DG37" s="655"/>
      <c r="DH37" s="655"/>
      <c r="DI37" s="655"/>
      <c r="DJ37" s="655"/>
      <c r="DK37" s="656"/>
      <c r="DL37" s="632">
        <v>365144</v>
      </c>
      <c r="DM37" s="655"/>
      <c r="DN37" s="655"/>
      <c r="DO37" s="655"/>
      <c r="DP37" s="655"/>
      <c r="DQ37" s="655"/>
      <c r="DR37" s="655"/>
      <c r="DS37" s="655"/>
      <c r="DT37" s="655"/>
      <c r="DU37" s="655"/>
      <c r="DV37" s="656"/>
      <c r="DW37" s="628">
        <v>5.4</v>
      </c>
      <c r="DX37" s="653"/>
      <c r="DY37" s="653"/>
      <c r="DZ37" s="653"/>
      <c r="EA37" s="653"/>
      <c r="EB37" s="653"/>
      <c r="EC37" s="654"/>
    </row>
    <row r="38" spans="2:133" ht="11.25" customHeight="1" x14ac:dyDescent="0.2">
      <c r="B38" s="620" t="s">
        <v>336</v>
      </c>
      <c r="C38" s="621"/>
      <c r="D38" s="621"/>
      <c r="E38" s="621"/>
      <c r="F38" s="621"/>
      <c r="G38" s="621"/>
      <c r="H38" s="621"/>
      <c r="I38" s="621"/>
      <c r="J38" s="621"/>
      <c r="K38" s="621"/>
      <c r="L38" s="621"/>
      <c r="M38" s="621"/>
      <c r="N38" s="621"/>
      <c r="O38" s="621"/>
      <c r="P38" s="621"/>
      <c r="Q38" s="622"/>
      <c r="R38" s="623">
        <v>457400</v>
      </c>
      <c r="S38" s="624"/>
      <c r="T38" s="624"/>
      <c r="U38" s="624"/>
      <c r="V38" s="624"/>
      <c r="W38" s="624"/>
      <c r="X38" s="624"/>
      <c r="Y38" s="625"/>
      <c r="Z38" s="626">
        <v>4</v>
      </c>
      <c r="AA38" s="626"/>
      <c r="AB38" s="626"/>
      <c r="AC38" s="626"/>
      <c r="AD38" s="627" t="s">
        <v>129</v>
      </c>
      <c r="AE38" s="627"/>
      <c r="AF38" s="627"/>
      <c r="AG38" s="627"/>
      <c r="AH38" s="627"/>
      <c r="AI38" s="627"/>
      <c r="AJ38" s="627"/>
      <c r="AK38" s="627"/>
      <c r="AL38" s="628" t="s">
        <v>230</v>
      </c>
      <c r="AM38" s="629"/>
      <c r="AN38" s="629"/>
      <c r="AO38" s="630"/>
      <c r="AQ38" s="686" t="s">
        <v>337</v>
      </c>
      <c r="AR38" s="687"/>
      <c r="AS38" s="687"/>
      <c r="AT38" s="687"/>
      <c r="AU38" s="687"/>
      <c r="AV38" s="687"/>
      <c r="AW38" s="687"/>
      <c r="AX38" s="687"/>
      <c r="AY38" s="688"/>
      <c r="AZ38" s="623">
        <v>60663</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3318</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1061832</v>
      </c>
      <c r="CS38" s="624"/>
      <c r="CT38" s="624"/>
      <c r="CU38" s="624"/>
      <c r="CV38" s="624"/>
      <c r="CW38" s="624"/>
      <c r="CX38" s="624"/>
      <c r="CY38" s="625"/>
      <c r="CZ38" s="628">
        <v>10</v>
      </c>
      <c r="DA38" s="653"/>
      <c r="DB38" s="653"/>
      <c r="DC38" s="657"/>
      <c r="DD38" s="632">
        <v>858202</v>
      </c>
      <c r="DE38" s="624"/>
      <c r="DF38" s="624"/>
      <c r="DG38" s="624"/>
      <c r="DH38" s="624"/>
      <c r="DI38" s="624"/>
      <c r="DJ38" s="624"/>
      <c r="DK38" s="625"/>
      <c r="DL38" s="632">
        <v>813746</v>
      </c>
      <c r="DM38" s="624"/>
      <c r="DN38" s="624"/>
      <c r="DO38" s="624"/>
      <c r="DP38" s="624"/>
      <c r="DQ38" s="624"/>
      <c r="DR38" s="624"/>
      <c r="DS38" s="624"/>
      <c r="DT38" s="624"/>
      <c r="DU38" s="624"/>
      <c r="DV38" s="625"/>
      <c r="DW38" s="628">
        <v>12</v>
      </c>
      <c r="DX38" s="653"/>
      <c r="DY38" s="653"/>
      <c r="DZ38" s="653"/>
      <c r="EA38" s="653"/>
      <c r="EB38" s="653"/>
      <c r="EC38" s="654"/>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230</v>
      </c>
      <c r="S39" s="624"/>
      <c r="T39" s="624"/>
      <c r="U39" s="624"/>
      <c r="V39" s="624"/>
      <c r="W39" s="624"/>
      <c r="X39" s="624"/>
      <c r="Y39" s="625"/>
      <c r="Z39" s="626" t="s">
        <v>230</v>
      </c>
      <c r="AA39" s="626"/>
      <c r="AB39" s="626"/>
      <c r="AC39" s="626"/>
      <c r="AD39" s="627" t="s">
        <v>129</v>
      </c>
      <c r="AE39" s="627"/>
      <c r="AF39" s="627"/>
      <c r="AG39" s="627"/>
      <c r="AH39" s="627"/>
      <c r="AI39" s="627"/>
      <c r="AJ39" s="627"/>
      <c r="AK39" s="627"/>
      <c r="AL39" s="628" t="s">
        <v>129</v>
      </c>
      <c r="AM39" s="629"/>
      <c r="AN39" s="629"/>
      <c r="AO39" s="630"/>
      <c r="AQ39" s="686" t="s">
        <v>341</v>
      </c>
      <c r="AR39" s="687"/>
      <c r="AS39" s="687"/>
      <c r="AT39" s="687"/>
      <c r="AU39" s="687"/>
      <c r="AV39" s="687"/>
      <c r="AW39" s="687"/>
      <c r="AX39" s="687"/>
      <c r="AY39" s="688"/>
      <c r="AZ39" s="623" t="s">
        <v>230</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5098</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246137</v>
      </c>
      <c r="CS39" s="655"/>
      <c r="CT39" s="655"/>
      <c r="CU39" s="655"/>
      <c r="CV39" s="655"/>
      <c r="CW39" s="655"/>
      <c r="CX39" s="655"/>
      <c r="CY39" s="656"/>
      <c r="CZ39" s="628">
        <v>2.2999999999999998</v>
      </c>
      <c r="DA39" s="653"/>
      <c r="DB39" s="653"/>
      <c r="DC39" s="657"/>
      <c r="DD39" s="632">
        <v>232370</v>
      </c>
      <c r="DE39" s="655"/>
      <c r="DF39" s="655"/>
      <c r="DG39" s="655"/>
      <c r="DH39" s="655"/>
      <c r="DI39" s="655"/>
      <c r="DJ39" s="655"/>
      <c r="DK39" s="656"/>
      <c r="DL39" s="632" t="s">
        <v>129</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2">
      <c r="B40" s="620" t="s">
        <v>344</v>
      </c>
      <c r="C40" s="621"/>
      <c r="D40" s="621"/>
      <c r="E40" s="621"/>
      <c r="F40" s="621"/>
      <c r="G40" s="621"/>
      <c r="H40" s="621"/>
      <c r="I40" s="621"/>
      <c r="J40" s="621"/>
      <c r="K40" s="621"/>
      <c r="L40" s="621"/>
      <c r="M40" s="621"/>
      <c r="N40" s="621"/>
      <c r="O40" s="621"/>
      <c r="P40" s="621"/>
      <c r="Q40" s="622"/>
      <c r="R40" s="623">
        <v>112300</v>
      </c>
      <c r="S40" s="624"/>
      <c r="T40" s="624"/>
      <c r="U40" s="624"/>
      <c r="V40" s="624"/>
      <c r="W40" s="624"/>
      <c r="X40" s="624"/>
      <c r="Y40" s="625"/>
      <c r="Z40" s="626">
        <v>1</v>
      </c>
      <c r="AA40" s="626"/>
      <c r="AB40" s="626"/>
      <c r="AC40" s="626"/>
      <c r="AD40" s="627" t="s">
        <v>230</v>
      </c>
      <c r="AE40" s="627"/>
      <c r="AF40" s="627"/>
      <c r="AG40" s="627"/>
      <c r="AH40" s="627"/>
      <c r="AI40" s="627"/>
      <c r="AJ40" s="627"/>
      <c r="AK40" s="627"/>
      <c r="AL40" s="628" t="s">
        <v>230</v>
      </c>
      <c r="AM40" s="629"/>
      <c r="AN40" s="629"/>
      <c r="AO40" s="630"/>
      <c r="AQ40" s="686" t="s">
        <v>345</v>
      </c>
      <c r="AR40" s="687"/>
      <c r="AS40" s="687"/>
      <c r="AT40" s="687"/>
      <c r="AU40" s="687"/>
      <c r="AV40" s="687"/>
      <c r="AW40" s="687"/>
      <c r="AX40" s="687"/>
      <c r="AY40" s="688"/>
      <c r="AZ40" s="623" t="s">
        <v>129</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99</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134</v>
      </c>
      <c r="CS40" s="624"/>
      <c r="CT40" s="624"/>
      <c r="CU40" s="624"/>
      <c r="CV40" s="624"/>
      <c r="CW40" s="624"/>
      <c r="CX40" s="624"/>
      <c r="CY40" s="625"/>
      <c r="CZ40" s="628">
        <v>0</v>
      </c>
      <c r="DA40" s="653"/>
      <c r="DB40" s="653"/>
      <c r="DC40" s="657"/>
      <c r="DD40" s="632">
        <v>39</v>
      </c>
      <c r="DE40" s="624"/>
      <c r="DF40" s="624"/>
      <c r="DG40" s="624"/>
      <c r="DH40" s="624"/>
      <c r="DI40" s="624"/>
      <c r="DJ40" s="624"/>
      <c r="DK40" s="625"/>
      <c r="DL40" s="632">
        <v>39</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349</v>
      </c>
      <c r="C41" s="645"/>
      <c r="D41" s="645"/>
      <c r="E41" s="645"/>
      <c r="F41" s="645"/>
      <c r="G41" s="645"/>
      <c r="H41" s="645"/>
      <c r="I41" s="645"/>
      <c r="J41" s="645"/>
      <c r="K41" s="645"/>
      <c r="L41" s="645"/>
      <c r="M41" s="645"/>
      <c r="N41" s="645"/>
      <c r="O41" s="645"/>
      <c r="P41" s="645"/>
      <c r="Q41" s="646"/>
      <c r="R41" s="695">
        <v>11410343</v>
      </c>
      <c r="S41" s="696"/>
      <c r="T41" s="696"/>
      <c r="U41" s="696"/>
      <c r="V41" s="696"/>
      <c r="W41" s="696"/>
      <c r="X41" s="696"/>
      <c r="Y41" s="700"/>
      <c r="Z41" s="701">
        <v>100</v>
      </c>
      <c r="AA41" s="701"/>
      <c r="AB41" s="701"/>
      <c r="AC41" s="701"/>
      <c r="AD41" s="702">
        <v>6662855</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233838</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230</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230</v>
      </c>
      <c r="CS41" s="655"/>
      <c r="CT41" s="655"/>
      <c r="CU41" s="655"/>
      <c r="CV41" s="655"/>
      <c r="CW41" s="655"/>
      <c r="CX41" s="655"/>
      <c r="CY41" s="656"/>
      <c r="CZ41" s="628" t="s">
        <v>129</v>
      </c>
      <c r="DA41" s="653"/>
      <c r="DB41" s="653"/>
      <c r="DC41" s="657"/>
      <c r="DD41" s="632" t="s">
        <v>129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353</v>
      </c>
      <c r="AR42" s="693"/>
      <c r="AS42" s="693"/>
      <c r="AT42" s="693"/>
      <c r="AU42" s="693"/>
      <c r="AV42" s="693"/>
      <c r="AW42" s="693"/>
      <c r="AX42" s="693"/>
      <c r="AY42" s="694"/>
      <c r="AZ42" s="695">
        <v>827994</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392</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807893</v>
      </c>
      <c r="CS42" s="655"/>
      <c r="CT42" s="655"/>
      <c r="CU42" s="655"/>
      <c r="CV42" s="655"/>
      <c r="CW42" s="655"/>
      <c r="CX42" s="655"/>
      <c r="CY42" s="656"/>
      <c r="CZ42" s="628">
        <v>7.6</v>
      </c>
      <c r="DA42" s="653"/>
      <c r="DB42" s="653"/>
      <c r="DC42" s="657"/>
      <c r="DD42" s="632">
        <v>259763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20877</v>
      </c>
      <c r="CS43" s="655"/>
      <c r="CT43" s="655"/>
      <c r="CU43" s="655"/>
      <c r="CV43" s="655"/>
      <c r="CW43" s="655"/>
      <c r="CX43" s="655"/>
      <c r="CY43" s="656"/>
      <c r="CZ43" s="628">
        <v>0.2</v>
      </c>
      <c r="DA43" s="653"/>
      <c r="DB43" s="653"/>
      <c r="DC43" s="657"/>
      <c r="DD43" s="632">
        <v>20877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359</v>
      </c>
      <c r="CG44" s="621"/>
      <c r="CH44" s="621"/>
      <c r="CI44" s="621"/>
      <c r="CJ44" s="621"/>
      <c r="CK44" s="621"/>
      <c r="CL44" s="621"/>
      <c r="CM44" s="621"/>
      <c r="CN44" s="621"/>
      <c r="CO44" s="621"/>
      <c r="CP44" s="621"/>
      <c r="CQ44" s="622"/>
      <c r="CR44" s="623">
        <v>807893</v>
      </c>
      <c r="CS44" s="624"/>
      <c r="CT44" s="624"/>
      <c r="CU44" s="624"/>
      <c r="CV44" s="624"/>
      <c r="CW44" s="624"/>
      <c r="CX44" s="624"/>
      <c r="CY44" s="625"/>
      <c r="CZ44" s="628">
        <v>7.6</v>
      </c>
      <c r="DA44" s="629"/>
      <c r="DB44" s="629"/>
      <c r="DC44" s="635"/>
      <c r="DD44" s="632">
        <v>259763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228548</v>
      </c>
      <c r="CS45" s="655"/>
      <c r="CT45" s="655"/>
      <c r="CU45" s="655"/>
      <c r="CV45" s="655"/>
      <c r="CW45" s="655"/>
      <c r="CX45" s="655"/>
      <c r="CY45" s="656"/>
      <c r="CZ45" s="628">
        <v>2.1</v>
      </c>
      <c r="DA45" s="653"/>
      <c r="DB45" s="653"/>
      <c r="DC45" s="657"/>
      <c r="DD45" s="632">
        <v>11482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362</v>
      </c>
      <c r="CG46" s="621"/>
      <c r="CH46" s="621"/>
      <c r="CI46" s="621"/>
      <c r="CJ46" s="621"/>
      <c r="CK46" s="621"/>
      <c r="CL46" s="621"/>
      <c r="CM46" s="621"/>
      <c r="CN46" s="621"/>
      <c r="CO46" s="621"/>
      <c r="CP46" s="621"/>
      <c r="CQ46" s="622"/>
      <c r="CR46" s="623">
        <v>555263</v>
      </c>
      <c r="CS46" s="624"/>
      <c r="CT46" s="624"/>
      <c r="CU46" s="624"/>
      <c r="CV46" s="624"/>
      <c r="CW46" s="624"/>
      <c r="CX46" s="624"/>
      <c r="CY46" s="625"/>
      <c r="CZ46" s="628">
        <v>5.2</v>
      </c>
      <c r="DA46" s="629"/>
      <c r="DB46" s="629"/>
      <c r="DC46" s="635"/>
      <c r="DD46" s="632">
        <v>246199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363</v>
      </c>
      <c r="CG47" s="621"/>
      <c r="CH47" s="621"/>
      <c r="CI47" s="621"/>
      <c r="CJ47" s="621"/>
      <c r="CK47" s="621"/>
      <c r="CL47" s="621"/>
      <c r="CM47" s="621"/>
      <c r="CN47" s="621"/>
      <c r="CO47" s="621"/>
      <c r="CP47" s="621"/>
      <c r="CQ47" s="622"/>
      <c r="CR47" s="623" t="s">
        <v>230</v>
      </c>
      <c r="CS47" s="655"/>
      <c r="CT47" s="655"/>
      <c r="CU47" s="655"/>
      <c r="CV47" s="655"/>
      <c r="CW47" s="655"/>
      <c r="CX47" s="655"/>
      <c r="CY47" s="656"/>
      <c r="CZ47" s="628" t="s">
        <v>230</v>
      </c>
      <c r="DA47" s="653"/>
      <c r="DB47" s="653"/>
      <c r="DC47" s="657"/>
      <c r="DD47" s="632" t="s">
        <v>230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364</v>
      </c>
      <c r="CG48" s="621"/>
      <c r="CH48" s="621"/>
      <c r="CI48" s="621"/>
      <c r="CJ48" s="621"/>
      <c r="CK48" s="621"/>
      <c r="CL48" s="621"/>
      <c r="CM48" s="621"/>
      <c r="CN48" s="621"/>
      <c r="CO48" s="621"/>
      <c r="CP48" s="621"/>
      <c r="CQ48" s="622"/>
      <c r="CR48" s="623" t="s">
        <v>230</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365</v>
      </c>
      <c r="CE49" s="645"/>
      <c r="CF49" s="645"/>
      <c r="CG49" s="645"/>
      <c r="CH49" s="645"/>
      <c r="CI49" s="645"/>
      <c r="CJ49" s="645"/>
      <c r="CK49" s="645"/>
      <c r="CL49" s="645"/>
      <c r="CM49" s="645"/>
      <c r="CN49" s="645"/>
      <c r="CO49" s="645"/>
      <c r="CP49" s="645"/>
      <c r="CQ49" s="646"/>
      <c r="CR49" s="695">
        <v>10655409</v>
      </c>
      <c r="CS49" s="682"/>
      <c r="CT49" s="682"/>
      <c r="CU49" s="682"/>
      <c r="CV49" s="682"/>
      <c r="CW49" s="682"/>
      <c r="CX49" s="682"/>
      <c r="CY49" s="711"/>
      <c r="CZ49" s="703">
        <v>100</v>
      </c>
      <c r="DA49" s="712"/>
      <c r="DB49" s="712"/>
      <c r="DC49" s="713"/>
      <c r="DD49" s="714">
        <v>7689236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3ktit/ypmaaqaDLtT6bin8RyabH+zTLvOkGugHdQYzzMgBKssU5NoOCPxVgJnUHUqpnYjeZhOT++wJirBnNdQ==" saltValue="7RodzLI6YyCybDADQZfdf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388</v>
      </c>
      <c r="C7" s="750"/>
      <c r="D7" s="750"/>
      <c r="E7" s="750"/>
      <c r="F7" s="750"/>
      <c r="G7" s="750"/>
      <c r="H7" s="750"/>
      <c r="I7" s="750"/>
      <c r="J7" s="750"/>
      <c r="K7" s="750"/>
      <c r="L7" s="750"/>
      <c r="M7" s="750"/>
      <c r="N7" s="750"/>
      <c r="O7" s="750"/>
      <c r="P7" s="751"/>
      <c r="Q7" s="752">
        <v>11410</v>
      </c>
      <c r="R7" s="753"/>
      <c r="S7" s="753"/>
      <c r="T7" s="753"/>
      <c r="U7" s="753"/>
      <c r="V7" s="753">
        <v>10655</v>
      </c>
      <c r="W7" s="753"/>
      <c r="X7" s="753"/>
      <c r="Y7" s="753"/>
      <c r="Z7" s="753"/>
      <c r="AA7" s="753">
        <v>755</v>
      </c>
      <c r="AB7" s="753"/>
      <c r="AC7" s="753"/>
      <c r="AD7" s="753"/>
      <c r="AE7" s="754"/>
      <c r="AF7" s="755">
        <v>727</v>
      </c>
      <c r="AG7" s="756"/>
      <c r="AH7" s="756"/>
      <c r="AI7" s="756"/>
      <c r="AJ7" s="757"/>
      <c r="AK7" s="758">
        <v>13</v>
      </c>
      <c r="AL7" s="759"/>
      <c r="AM7" s="759"/>
      <c r="AN7" s="759"/>
      <c r="AO7" s="759"/>
      <c r="AP7" s="759">
        <v>7409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595</v>
      </c>
      <c r="BT7" s="747"/>
      <c r="BU7" s="747"/>
      <c r="BV7" s="747"/>
      <c r="BW7" s="747"/>
      <c r="BX7" s="747"/>
      <c r="BY7" s="747"/>
      <c r="BZ7" s="747"/>
      <c r="CA7" s="747"/>
      <c r="CB7" s="747"/>
      <c r="CC7" s="747"/>
      <c r="CD7" s="747"/>
      <c r="CE7" s="747"/>
      <c r="CF7" s="747"/>
      <c r="CG7" s="762"/>
      <c r="CH7" s="743">
        <v>0</v>
      </c>
      <c r="CI7" s="744"/>
      <c r="CJ7" s="744"/>
      <c r="CK7" s="744"/>
      <c r="CL7" s="745"/>
      <c r="CM7" s="743">
        <v>10</v>
      </c>
      <c r="CN7" s="744"/>
      <c r="CO7" s="744"/>
      <c r="CP7" s="744"/>
      <c r="CQ7" s="745"/>
      <c r="CR7" s="743">
        <v>10</v>
      </c>
      <c r="CS7" s="744"/>
      <c r="CT7" s="744"/>
      <c r="CU7" s="744"/>
      <c r="CV7" s="745"/>
      <c r="CW7" s="743">
        <v>6</v>
      </c>
      <c r="CX7" s="744"/>
      <c r="CY7" s="744"/>
      <c r="CZ7" s="744"/>
      <c r="DA7" s="745"/>
      <c r="DB7" s="743" t="s">
        <v>597</v>
      </c>
      <c r="DC7" s="744"/>
      <c r="DD7" s="744"/>
      <c r="DE7" s="744"/>
      <c r="DF7" s="745"/>
      <c r="DG7" s="743" t="s">
        <v>597</v>
      </c>
      <c r="DH7" s="744"/>
      <c r="DI7" s="744"/>
      <c r="DJ7" s="744"/>
      <c r="DK7" s="745"/>
      <c r="DL7" s="743" t="s">
        <v>597</v>
      </c>
      <c r="DM7" s="744"/>
      <c r="DN7" s="744"/>
      <c r="DO7" s="744"/>
      <c r="DP7" s="745"/>
      <c r="DQ7" s="743" t="s">
        <v>597</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596</v>
      </c>
      <c r="BT8" s="774"/>
      <c r="BU8" s="774"/>
      <c r="BV8" s="774"/>
      <c r="BW8" s="774"/>
      <c r="BX8" s="774"/>
      <c r="BY8" s="774"/>
      <c r="BZ8" s="774"/>
      <c r="CA8" s="774"/>
      <c r="CB8" s="774"/>
      <c r="CC8" s="774"/>
      <c r="CD8" s="774"/>
      <c r="CE8" s="774"/>
      <c r="CF8" s="774"/>
      <c r="CG8" s="775"/>
      <c r="CH8" s="776">
        <v>-5</v>
      </c>
      <c r="CI8" s="777"/>
      <c r="CJ8" s="777"/>
      <c r="CK8" s="777"/>
      <c r="CL8" s="778"/>
      <c r="CM8" s="776">
        <v>19</v>
      </c>
      <c r="CN8" s="777"/>
      <c r="CO8" s="777"/>
      <c r="CP8" s="777"/>
      <c r="CQ8" s="778"/>
      <c r="CR8" s="776" t="s">
        <v>597</v>
      </c>
      <c r="CS8" s="777"/>
      <c r="CT8" s="777"/>
      <c r="CU8" s="777"/>
      <c r="CV8" s="778"/>
      <c r="CW8" s="776">
        <v>26</v>
      </c>
      <c r="CX8" s="777"/>
      <c r="CY8" s="777"/>
      <c r="CZ8" s="777"/>
      <c r="DA8" s="778"/>
      <c r="DB8" s="776" t="s">
        <v>597</v>
      </c>
      <c r="DC8" s="777"/>
      <c r="DD8" s="777"/>
      <c r="DE8" s="777"/>
      <c r="DF8" s="778"/>
      <c r="DG8" s="776" t="s">
        <v>597</v>
      </c>
      <c r="DH8" s="777"/>
      <c r="DI8" s="777"/>
      <c r="DJ8" s="777"/>
      <c r="DK8" s="778"/>
      <c r="DL8" s="776" t="s">
        <v>597</v>
      </c>
      <c r="DM8" s="777"/>
      <c r="DN8" s="777"/>
      <c r="DO8" s="777"/>
      <c r="DP8" s="778"/>
      <c r="DQ8" s="776" t="s">
        <v>597</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390</v>
      </c>
      <c r="B23" s="789" t="s">
        <v>391</v>
      </c>
      <c r="C23" s="790"/>
      <c r="D23" s="790"/>
      <c r="E23" s="790"/>
      <c r="F23" s="790"/>
      <c r="G23" s="790"/>
      <c r="H23" s="790"/>
      <c r="I23" s="790"/>
      <c r="J23" s="790"/>
      <c r="K23" s="790"/>
      <c r="L23" s="790"/>
      <c r="M23" s="790"/>
      <c r="N23" s="790"/>
      <c r="O23" s="790"/>
      <c r="P23" s="791"/>
      <c r="Q23" s="792">
        <v>11410</v>
      </c>
      <c r="R23" s="793"/>
      <c r="S23" s="793"/>
      <c r="T23" s="793"/>
      <c r="U23" s="793"/>
      <c r="V23" s="793">
        <v>10655</v>
      </c>
      <c r="W23" s="793"/>
      <c r="X23" s="793"/>
      <c r="Y23" s="793"/>
      <c r="Z23" s="793"/>
      <c r="AA23" s="793">
        <v>755</v>
      </c>
      <c r="AB23" s="793"/>
      <c r="AC23" s="793"/>
      <c r="AD23" s="793"/>
      <c r="AE23" s="794"/>
      <c r="AF23" s="795">
        <v>727</v>
      </c>
      <c r="AG23" s="793"/>
      <c r="AH23" s="793"/>
      <c r="AI23" s="793"/>
      <c r="AJ23" s="796"/>
      <c r="AK23" s="797"/>
      <c r="AL23" s="798"/>
      <c r="AM23" s="798"/>
      <c r="AN23" s="798"/>
      <c r="AO23" s="798"/>
      <c r="AP23" s="793">
        <v>7409</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402</v>
      </c>
      <c r="C28" s="750"/>
      <c r="D28" s="750"/>
      <c r="E28" s="750"/>
      <c r="F28" s="750"/>
      <c r="G28" s="750"/>
      <c r="H28" s="750"/>
      <c r="I28" s="750"/>
      <c r="J28" s="750"/>
      <c r="K28" s="750"/>
      <c r="L28" s="750"/>
      <c r="M28" s="750"/>
      <c r="N28" s="750"/>
      <c r="O28" s="750"/>
      <c r="P28" s="751"/>
      <c r="Q28" s="822">
        <v>2882</v>
      </c>
      <c r="R28" s="823"/>
      <c r="S28" s="823"/>
      <c r="T28" s="823"/>
      <c r="U28" s="823"/>
      <c r="V28" s="823">
        <v>2934</v>
      </c>
      <c r="W28" s="823"/>
      <c r="X28" s="823"/>
      <c r="Y28" s="823"/>
      <c r="Z28" s="823"/>
      <c r="AA28" s="823">
        <v>-51</v>
      </c>
      <c r="AB28" s="823"/>
      <c r="AC28" s="823"/>
      <c r="AD28" s="823"/>
      <c r="AE28" s="824"/>
      <c r="AF28" s="825">
        <v>-51</v>
      </c>
      <c r="AG28" s="823"/>
      <c r="AH28" s="823"/>
      <c r="AI28" s="823"/>
      <c r="AJ28" s="826"/>
      <c r="AK28" s="827">
        <v>234</v>
      </c>
      <c r="AL28" s="828"/>
      <c r="AM28" s="828"/>
      <c r="AN28" s="828"/>
      <c r="AO28" s="828"/>
      <c r="AP28" s="828" t="s">
        <v>597</v>
      </c>
      <c r="AQ28" s="828"/>
      <c r="AR28" s="828"/>
      <c r="AS28" s="828"/>
      <c r="AT28" s="828"/>
      <c r="AU28" s="828" t="s">
        <v>597</v>
      </c>
      <c r="AV28" s="828"/>
      <c r="AW28" s="828"/>
      <c r="AX28" s="828"/>
      <c r="AY28" s="828"/>
      <c r="AZ28" s="829" t="s">
        <v>597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403</v>
      </c>
      <c r="C29" s="781"/>
      <c r="D29" s="781"/>
      <c r="E29" s="781"/>
      <c r="F29" s="781"/>
      <c r="G29" s="781"/>
      <c r="H29" s="781"/>
      <c r="I29" s="781"/>
      <c r="J29" s="781"/>
      <c r="K29" s="781"/>
      <c r="L29" s="781"/>
      <c r="M29" s="781"/>
      <c r="N29" s="781"/>
      <c r="O29" s="781"/>
      <c r="P29" s="782"/>
      <c r="Q29" s="783">
        <v>2570</v>
      </c>
      <c r="R29" s="784"/>
      <c r="S29" s="784"/>
      <c r="T29" s="784"/>
      <c r="U29" s="784"/>
      <c r="V29" s="784">
        <v>2465</v>
      </c>
      <c r="W29" s="784"/>
      <c r="X29" s="784"/>
      <c r="Y29" s="784"/>
      <c r="Z29" s="784"/>
      <c r="AA29" s="784">
        <v>105</v>
      </c>
      <c r="AB29" s="784"/>
      <c r="AC29" s="784"/>
      <c r="AD29" s="784"/>
      <c r="AE29" s="785"/>
      <c r="AF29" s="786">
        <v>105</v>
      </c>
      <c r="AG29" s="787"/>
      <c r="AH29" s="787"/>
      <c r="AI29" s="787"/>
      <c r="AJ29" s="788"/>
      <c r="AK29" s="834">
        <v>393</v>
      </c>
      <c r="AL29" s="830"/>
      <c r="AM29" s="830"/>
      <c r="AN29" s="830"/>
      <c r="AO29" s="830"/>
      <c r="AP29" s="830" t="s">
        <v>597</v>
      </c>
      <c r="AQ29" s="830"/>
      <c r="AR29" s="830"/>
      <c r="AS29" s="830"/>
      <c r="AT29" s="830"/>
      <c r="AU29" s="830" t="s">
        <v>597</v>
      </c>
      <c r="AV29" s="830"/>
      <c r="AW29" s="830"/>
      <c r="AX29" s="830"/>
      <c r="AY29" s="830"/>
      <c r="AZ29" s="831" t="s">
        <v>597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404</v>
      </c>
      <c r="C30" s="781"/>
      <c r="D30" s="781"/>
      <c r="E30" s="781"/>
      <c r="F30" s="781"/>
      <c r="G30" s="781"/>
      <c r="H30" s="781"/>
      <c r="I30" s="781"/>
      <c r="J30" s="781"/>
      <c r="K30" s="781"/>
      <c r="L30" s="781"/>
      <c r="M30" s="781"/>
      <c r="N30" s="781"/>
      <c r="O30" s="781"/>
      <c r="P30" s="782"/>
      <c r="Q30" s="783">
        <v>13</v>
      </c>
      <c r="R30" s="784"/>
      <c r="S30" s="784"/>
      <c r="T30" s="784"/>
      <c r="U30" s="784"/>
      <c r="V30" s="784">
        <v>10</v>
      </c>
      <c r="W30" s="784"/>
      <c r="X30" s="784"/>
      <c r="Y30" s="784"/>
      <c r="Z30" s="784"/>
      <c r="AA30" s="784">
        <v>3</v>
      </c>
      <c r="AB30" s="784"/>
      <c r="AC30" s="784"/>
      <c r="AD30" s="784"/>
      <c r="AE30" s="785"/>
      <c r="AF30" s="786">
        <v>3</v>
      </c>
      <c r="AG30" s="787"/>
      <c r="AH30" s="787"/>
      <c r="AI30" s="787"/>
      <c r="AJ30" s="788"/>
      <c r="AK30" s="834" t="s">
        <v>597</v>
      </c>
      <c r="AL30" s="830"/>
      <c r="AM30" s="830"/>
      <c r="AN30" s="830"/>
      <c r="AO30" s="830"/>
      <c r="AP30" s="830" t="s">
        <v>597</v>
      </c>
      <c r="AQ30" s="830"/>
      <c r="AR30" s="830"/>
      <c r="AS30" s="830"/>
      <c r="AT30" s="830"/>
      <c r="AU30" s="830" t="s">
        <v>597</v>
      </c>
      <c r="AV30" s="830"/>
      <c r="AW30" s="830"/>
      <c r="AX30" s="830"/>
      <c r="AY30" s="830"/>
      <c r="AZ30" s="831" t="s">
        <v>597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405</v>
      </c>
      <c r="C31" s="781"/>
      <c r="D31" s="781"/>
      <c r="E31" s="781"/>
      <c r="F31" s="781"/>
      <c r="G31" s="781"/>
      <c r="H31" s="781"/>
      <c r="I31" s="781"/>
      <c r="J31" s="781"/>
      <c r="K31" s="781"/>
      <c r="L31" s="781"/>
      <c r="M31" s="781"/>
      <c r="N31" s="781"/>
      <c r="O31" s="781"/>
      <c r="P31" s="782"/>
      <c r="Q31" s="783">
        <v>539</v>
      </c>
      <c r="R31" s="784"/>
      <c r="S31" s="784"/>
      <c r="T31" s="784"/>
      <c r="U31" s="784"/>
      <c r="V31" s="784">
        <v>539</v>
      </c>
      <c r="W31" s="784"/>
      <c r="X31" s="784"/>
      <c r="Y31" s="784"/>
      <c r="Z31" s="784"/>
      <c r="AA31" s="784">
        <v>0</v>
      </c>
      <c r="AB31" s="784"/>
      <c r="AC31" s="784"/>
      <c r="AD31" s="784"/>
      <c r="AE31" s="785"/>
      <c r="AF31" s="786">
        <v>0</v>
      </c>
      <c r="AG31" s="787"/>
      <c r="AH31" s="787"/>
      <c r="AI31" s="787"/>
      <c r="AJ31" s="788"/>
      <c r="AK31" s="834">
        <v>83</v>
      </c>
      <c r="AL31" s="830"/>
      <c r="AM31" s="830"/>
      <c r="AN31" s="830"/>
      <c r="AO31" s="830"/>
      <c r="AP31" s="830" t="s">
        <v>597</v>
      </c>
      <c r="AQ31" s="830"/>
      <c r="AR31" s="830"/>
      <c r="AS31" s="830"/>
      <c r="AT31" s="830"/>
      <c r="AU31" s="830" t="s">
        <v>597</v>
      </c>
      <c r="AV31" s="830"/>
      <c r="AW31" s="830"/>
      <c r="AX31" s="830"/>
      <c r="AY31" s="830"/>
      <c r="AZ31" s="831" t="s">
        <v>597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406</v>
      </c>
      <c r="C32" s="781"/>
      <c r="D32" s="781"/>
      <c r="E32" s="781"/>
      <c r="F32" s="781"/>
      <c r="G32" s="781"/>
      <c r="H32" s="781"/>
      <c r="I32" s="781"/>
      <c r="J32" s="781"/>
      <c r="K32" s="781"/>
      <c r="L32" s="781"/>
      <c r="M32" s="781"/>
      <c r="N32" s="781"/>
      <c r="O32" s="781"/>
      <c r="P32" s="782"/>
      <c r="Q32" s="783">
        <v>683</v>
      </c>
      <c r="R32" s="784"/>
      <c r="S32" s="784"/>
      <c r="T32" s="784"/>
      <c r="U32" s="784"/>
      <c r="V32" s="784">
        <v>698</v>
      </c>
      <c r="W32" s="784"/>
      <c r="X32" s="784"/>
      <c r="Y32" s="784"/>
      <c r="Z32" s="784"/>
      <c r="AA32" s="784">
        <v>-15</v>
      </c>
      <c r="AB32" s="784"/>
      <c r="AC32" s="784"/>
      <c r="AD32" s="784"/>
      <c r="AE32" s="785"/>
      <c r="AF32" s="786">
        <v>487</v>
      </c>
      <c r="AG32" s="787"/>
      <c r="AH32" s="787"/>
      <c r="AI32" s="787"/>
      <c r="AJ32" s="788"/>
      <c r="AK32" s="834">
        <v>61</v>
      </c>
      <c r="AL32" s="830"/>
      <c r="AM32" s="830"/>
      <c r="AN32" s="830"/>
      <c r="AO32" s="830"/>
      <c r="AP32" s="830">
        <v>1178</v>
      </c>
      <c r="AQ32" s="830"/>
      <c r="AR32" s="830"/>
      <c r="AS32" s="830"/>
      <c r="AT32" s="830"/>
      <c r="AU32" s="830" t="s">
        <v>597</v>
      </c>
      <c r="AV32" s="830"/>
      <c r="AW32" s="830"/>
      <c r="AX32" s="830"/>
      <c r="AY32" s="830"/>
      <c r="AZ32" s="831" t="s">
        <v>597</v>
      </c>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408</v>
      </c>
      <c r="C33" s="781"/>
      <c r="D33" s="781"/>
      <c r="E33" s="781"/>
      <c r="F33" s="781"/>
      <c r="G33" s="781"/>
      <c r="H33" s="781"/>
      <c r="I33" s="781"/>
      <c r="J33" s="781"/>
      <c r="K33" s="781"/>
      <c r="L33" s="781"/>
      <c r="M33" s="781"/>
      <c r="N33" s="781"/>
      <c r="O33" s="781"/>
      <c r="P33" s="782"/>
      <c r="Q33" s="783">
        <v>711</v>
      </c>
      <c r="R33" s="784"/>
      <c r="S33" s="784"/>
      <c r="T33" s="784"/>
      <c r="U33" s="784"/>
      <c r="V33" s="784">
        <v>699</v>
      </c>
      <c r="W33" s="784"/>
      <c r="X33" s="784"/>
      <c r="Y33" s="784"/>
      <c r="Z33" s="784"/>
      <c r="AA33" s="784">
        <v>12</v>
      </c>
      <c r="AB33" s="784"/>
      <c r="AC33" s="784"/>
      <c r="AD33" s="784"/>
      <c r="AE33" s="785"/>
      <c r="AF33" s="786">
        <v>114</v>
      </c>
      <c r="AG33" s="787"/>
      <c r="AH33" s="787"/>
      <c r="AI33" s="787"/>
      <c r="AJ33" s="788"/>
      <c r="AK33" s="834">
        <v>128</v>
      </c>
      <c r="AL33" s="830"/>
      <c r="AM33" s="830"/>
      <c r="AN33" s="830"/>
      <c r="AO33" s="830"/>
      <c r="AP33" s="830">
        <v>8291</v>
      </c>
      <c r="AQ33" s="830"/>
      <c r="AR33" s="830"/>
      <c r="AS33" s="830"/>
      <c r="AT33" s="830"/>
      <c r="AU33" s="830">
        <v>3300</v>
      </c>
      <c r="AV33" s="830"/>
      <c r="AW33" s="830"/>
      <c r="AX33" s="830"/>
      <c r="AY33" s="830"/>
      <c r="AZ33" s="831" t="s">
        <v>597</v>
      </c>
      <c r="BA33" s="831"/>
      <c r="BB33" s="831"/>
      <c r="BC33" s="831"/>
      <c r="BD33" s="831"/>
      <c r="BE33" s="832" t="s">
        <v>409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390</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658</v>
      </c>
      <c r="AG63" s="844"/>
      <c r="AH63" s="844"/>
      <c r="AI63" s="844"/>
      <c r="AJ63" s="845"/>
      <c r="AK63" s="846"/>
      <c r="AL63" s="841"/>
      <c r="AM63" s="841"/>
      <c r="AN63" s="841"/>
      <c r="AO63" s="841"/>
      <c r="AP63" s="844">
        <v>9469</v>
      </c>
      <c r="AQ63" s="844"/>
      <c r="AR63" s="844"/>
      <c r="AS63" s="844"/>
      <c r="AT63" s="844"/>
      <c r="AU63" s="844">
        <v>3300</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397</v>
      </c>
      <c r="AG66" s="815"/>
      <c r="AH66" s="815"/>
      <c r="AI66" s="815"/>
      <c r="AJ66" s="855"/>
      <c r="AK66" s="733" t="s">
        <v>398</v>
      </c>
      <c r="AL66" s="728"/>
      <c r="AM66" s="728"/>
      <c r="AN66" s="728"/>
      <c r="AO66" s="729"/>
      <c r="AP66" s="733" t="s">
        <v>399</v>
      </c>
      <c r="AQ66" s="734"/>
      <c r="AR66" s="734"/>
      <c r="AS66" s="734"/>
      <c r="AT66" s="735"/>
      <c r="AU66" s="733" t="s">
        <v>418</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589</v>
      </c>
      <c r="C68" s="870"/>
      <c r="D68" s="870"/>
      <c r="E68" s="870"/>
      <c r="F68" s="870"/>
      <c r="G68" s="870"/>
      <c r="H68" s="870"/>
      <c r="I68" s="870"/>
      <c r="J68" s="870"/>
      <c r="K68" s="870"/>
      <c r="L68" s="870"/>
      <c r="M68" s="870"/>
      <c r="N68" s="870"/>
      <c r="O68" s="870"/>
      <c r="P68" s="871"/>
      <c r="Q68" s="872">
        <v>303</v>
      </c>
      <c r="R68" s="866"/>
      <c r="S68" s="866"/>
      <c r="T68" s="866"/>
      <c r="U68" s="866"/>
      <c r="V68" s="866">
        <v>264</v>
      </c>
      <c r="W68" s="866"/>
      <c r="X68" s="866"/>
      <c r="Y68" s="866"/>
      <c r="Z68" s="866"/>
      <c r="AA68" s="866">
        <v>39</v>
      </c>
      <c r="AB68" s="866"/>
      <c r="AC68" s="866"/>
      <c r="AD68" s="866"/>
      <c r="AE68" s="866"/>
      <c r="AF68" s="866">
        <v>39</v>
      </c>
      <c r="AG68" s="866"/>
      <c r="AH68" s="866"/>
      <c r="AI68" s="866"/>
      <c r="AJ68" s="866"/>
      <c r="AK68" s="866" t="s">
        <v>597</v>
      </c>
      <c r="AL68" s="866"/>
      <c r="AM68" s="866"/>
      <c r="AN68" s="866"/>
      <c r="AO68" s="866"/>
      <c r="AP68" s="866">
        <v>296</v>
      </c>
      <c r="AQ68" s="866"/>
      <c r="AR68" s="866"/>
      <c r="AS68" s="866"/>
      <c r="AT68" s="866"/>
      <c r="AU68" s="866">
        <v>55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590</v>
      </c>
      <c r="C69" s="874"/>
      <c r="D69" s="874"/>
      <c r="E69" s="874"/>
      <c r="F69" s="874"/>
      <c r="G69" s="874"/>
      <c r="H69" s="874"/>
      <c r="I69" s="874"/>
      <c r="J69" s="874"/>
      <c r="K69" s="874"/>
      <c r="L69" s="874"/>
      <c r="M69" s="874"/>
      <c r="N69" s="874"/>
      <c r="O69" s="874"/>
      <c r="P69" s="875"/>
      <c r="Q69" s="876">
        <v>4286</v>
      </c>
      <c r="R69" s="830"/>
      <c r="S69" s="830"/>
      <c r="T69" s="830"/>
      <c r="U69" s="830"/>
      <c r="V69" s="830">
        <v>4270</v>
      </c>
      <c r="W69" s="830"/>
      <c r="X69" s="830"/>
      <c r="Y69" s="830"/>
      <c r="Z69" s="830"/>
      <c r="AA69" s="830">
        <v>16</v>
      </c>
      <c r="AB69" s="830"/>
      <c r="AC69" s="830"/>
      <c r="AD69" s="830"/>
      <c r="AE69" s="830"/>
      <c r="AF69" s="830">
        <v>16</v>
      </c>
      <c r="AG69" s="830"/>
      <c r="AH69" s="830"/>
      <c r="AI69" s="830"/>
      <c r="AJ69" s="830"/>
      <c r="AK69" s="830">
        <v>103</v>
      </c>
      <c r="AL69" s="830"/>
      <c r="AM69" s="830"/>
      <c r="AN69" s="830"/>
      <c r="AO69" s="830"/>
      <c r="AP69" s="830" t="s">
        <v>597</v>
      </c>
      <c r="AQ69" s="830"/>
      <c r="AR69" s="830"/>
      <c r="AS69" s="830"/>
      <c r="AT69" s="830"/>
      <c r="AU69" s="830" t="s">
        <v>597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591</v>
      </c>
      <c r="C70" s="874"/>
      <c r="D70" s="874"/>
      <c r="E70" s="874"/>
      <c r="F70" s="874"/>
      <c r="G70" s="874"/>
      <c r="H70" s="874"/>
      <c r="I70" s="874"/>
      <c r="J70" s="874"/>
      <c r="K70" s="874"/>
      <c r="L70" s="874"/>
      <c r="M70" s="874"/>
      <c r="N70" s="874"/>
      <c r="O70" s="874"/>
      <c r="P70" s="875"/>
      <c r="Q70" s="876">
        <v>120</v>
      </c>
      <c r="R70" s="830"/>
      <c r="S70" s="830"/>
      <c r="T70" s="830"/>
      <c r="U70" s="830"/>
      <c r="V70" s="830">
        <v>113</v>
      </c>
      <c r="W70" s="830"/>
      <c r="X70" s="830"/>
      <c r="Y70" s="830"/>
      <c r="Z70" s="830"/>
      <c r="AA70" s="830">
        <v>7</v>
      </c>
      <c r="AB70" s="830"/>
      <c r="AC70" s="830"/>
      <c r="AD70" s="830"/>
      <c r="AE70" s="830"/>
      <c r="AF70" s="830">
        <v>7</v>
      </c>
      <c r="AG70" s="830"/>
      <c r="AH70" s="830"/>
      <c r="AI70" s="830"/>
      <c r="AJ70" s="830"/>
      <c r="AK70" s="830">
        <v>20</v>
      </c>
      <c r="AL70" s="830"/>
      <c r="AM70" s="830"/>
      <c r="AN70" s="830"/>
      <c r="AO70" s="830"/>
      <c r="AP70" s="830" t="s">
        <v>597</v>
      </c>
      <c r="AQ70" s="830"/>
      <c r="AR70" s="830"/>
      <c r="AS70" s="830"/>
      <c r="AT70" s="830"/>
      <c r="AU70" s="830" t="s">
        <v>597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592</v>
      </c>
      <c r="C71" s="874"/>
      <c r="D71" s="874"/>
      <c r="E71" s="874"/>
      <c r="F71" s="874"/>
      <c r="G71" s="874"/>
      <c r="H71" s="874"/>
      <c r="I71" s="874"/>
      <c r="J71" s="874"/>
      <c r="K71" s="874"/>
      <c r="L71" s="874"/>
      <c r="M71" s="874"/>
      <c r="N71" s="874"/>
      <c r="O71" s="874"/>
      <c r="P71" s="875"/>
      <c r="Q71" s="876">
        <v>203</v>
      </c>
      <c r="R71" s="830"/>
      <c r="S71" s="830"/>
      <c r="T71" s="830"/>
      <c r="U71" s="830"/>
      <c r="V71" s="830">
        <v>175</v>
      </c>
      <c r="W71" s="830"/>
      <c r="X71" s="830"/>
      <c r="Y71" s="830"/>
      <c r="Z71" s="830"/>
      <c r="AA71" s="830">
        <v>28</v>
      </c>
      <c r="AB71" s="830"/>
      <c r="AC71" s="830"/>
      <c r="AD71" s="830"/>
      <c r="AE71" s="830"/>
      <c r="AF71" s="830">
        <v>45</v>
      </c>
      <c r="AG71" s="830"/>
      <c r="AH71" s="830"/>
      <c r="AI71" s="830"/>
      <c r="AJ71" s="830"/>
      <c r="AK71" s="830">
        <v>19</v>
      </c>
      <c r="AL71" s="830"/>
      <c r="AM71" s="830"/>
      <c r="AN71" s="830"/>
      <c r="AO71" s="830"/>
      <c r="AP71" s="830">
        <v>136</v>
      </c>
      <c r="AQ71" s="830"/>
      <c r="AR71" s="830"/>
      <c r="AS71" s="830"/>
      <c r="AT71" s="830"/>
      <c r="AU71" s="830">
        <v>31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593</v>
      </c>
      <c r="C72" s="874"/>
      <c r="D72" s="874"/>
      <c r="E72" s="874"/>
      <c r="F72" s="874"/>
      <c r="G72" s="874"/>
      <c r="H72" s="874"/>
      <c r="I72" s="874"/>
      <c r="J72" s="874"/>
      <c r="K72" s="874"/>
      <c r="L72" s="874"/>
      <c r="M72" s="874"/>
      <c r="N72" s="874"/>
      <c r="O72" s="874"/>
      <c r="P72" s="875"/>
      <c r="Q72" s="876">
        <v>402</v>
      </c>
      <c r="R72" s="830"/>
      <c r="S72" s="830"/>
      <c r="T72" s="830"/>
      <c r="U72" s="830"/>
      <c r="V72" s="830">
        <v>376</v>
      </c>
      <c r="W72" s="830"/>
      <c r="X72" s="830"/>
      <c r="Y72" s="830"/>
      <c r="Z72" s="830"/>
      <c r="AA72" s="830">
        <v>26</v>
      </c>
      <c r="AB72" s="830"/>
      <c r="AC72" s="830"/>
      <c r="AD72" s="830"/>
      <c r="AE72" s="830"/>
      <c r="AF72" s="830">
        <v>26</v>
      </c>
      <c r="AG72" s="830"/>
      <c r="AH72" s="830"/>
      <c r="AI72" s="830"/>
      <c r="AJ72" s="830"/>
      <c r="AK72" s="830">
        <v>239</v>
      </c>
      <c r="AL72" s="830"/>
      <c r="AM72" s="830"/>
      <c r="AN72" s="830"/>
      <c r="AO72" s="830"/>
      <c r="AP72" s="830" t="s">
        <v>597</v>
      </c>
      <c r="AQ72" s="830"/>
      <c r="AR72" s="830"/>
      <c r="AS72" s="830"/>
      <c r="AT72" s="830"/>
      <c r="AU72" s="830" t="s">
        <v>597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594</v>
      </c>
      <c r="C73" s="874"/>
      <c r="D73" s="874"/>
      <c r="E73" s="874"/>
      <c r="F73" s="874"/>
      <c r="G73" s="874"/>
      <c r="H73" s="874"/>
      <c r="I73" s="874"/>
      <c r="J73" s="874"/>
      <c r="K73" s="874"/>
      <c r="L73" s="874"/>
      <c r="M73" s="874"/>
      <c r="N73" s="874"/>
      <c r="O73" s="874"/>
      <c r="P73" s="875"/>
      <c r="Q73" s="876">
        <v>14720</v>
      </c>
      <c r="R73" s="830"/>
      <c r="S73" s="830"/>
      <c r="T73" s="830"/>
      <c r="U73" s="830"/>
      <c r="V73" s="830">
        <v>14004</v>
      </c>
      <c r="W73" s="830"/>
      <c r="X73" s="830"/>
      <c r="Y73" s="830"/>
      <c r="Z73" s="830"/>
      <c r="AA73" s="830">
        <v>716</v>
      </c>
      <c r="AB73" s="830"/>
      <c r="AC73" s="830"/>
      <c r="AD73" s="830"/>
      <c r="AE73" s="830"/>
      <c r="AF73" s="830">
        <v>707</v>
      </c>
      <c r="AG73" s="830"/>
      <c r="AH73" s="830"/>
      <c r="AI73" s="830"/>
      <c r="AJ73" s="830"/>
      <c r="AK73" s="830">
        <v>256</v>
      </c>
      <c r="AL73" s="830"/>
      <c r="AM73" s="830"/>
      <c r="AN73" s="830"/>
      <c r="AO73" s="830"/>
      <c r="AP73" s="830">
        <v>4831</v>
      </c>
      <c r="AQ73" s="830"/>
      <c r="AR73" s="830"/>
      <c r="AS73" s="830"/>
      <c r="AT73" s="830"/>
      <c r="AU73" s="830">
        <v>96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390</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840</v>
      </c>
      <c r="AG88" s="844"/>
      <c r="AH88" s="844"/>
      <c r="AI88" s="844"/>
      <c r="AJ88" s="844"/>
      <c r="AK88" s="841"/>
      <c r="AL88" s="841"/>
      <c r="AM88" s="841"/>
      <c r="AN88" s="841"/>
      <c r="AO88" s="841"/>
      <c r="AP88" s="844">
        <v>5263</v>
      </c>
      <c r="AQ88" s="844"/>
      <c r="AR88" s="844"/>
      <c r="AS88" s="844"/>
      <c r="AT88" s="844"/>
      <c r="AU88" s="844">
        <v>182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v>32</v>
      </c>
      <c r="CX102" s="852"/>
      <c r="CY102" s="852"/>
      <c r="CZ102" s="852"/>
      <c r="DA102" s="891"/>
      <c r="DB102" s="890" t="s">
        <v>598</v>
      </c>
      <c r="DC102" s="852"/>
      <c r="DD102" s="852"/>
      <c r="DE102" s="852"/>
      <c r="DF102" s="891"/>
      <c r="DG102" s="890" t="s">
        <v>598</v>
      </c>
      <c r="DH102" s="852"/>
      <c r="DI102" s="852"/>
      <c r="DJ102" s="852"/>
      <c r="DK102" s="891"/>
      <c r="DL102" s="890" t="s">
        <v>598</v>
      </c>
      <c r="DM102" s="852"/>
      <c r="DN102" s="852"/>
      <c r="DO102" s="852"/>
      <c r="DP102" s="891"/>
      <c r="DQ102" s="890" t="s">
        <v>598</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308</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308</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308</v>
      </c>
      <c r="DR109" s="893"/>
      <c r="DS109" s="893"/>
      <c r="DT109" s="893"/>
      <c r="DU109" s="894"/>
      <c r="DV109" s="892" t="s">
        <v>430</v>
      </c>
      <c r="DW109" s="893"/>
      <c r="DX109" s="893"/>
      <c r="DY109" s="893"/>
      <c r="DZ109" s="895"/>
    </row>
    <row r="110" spans="1:131" s="230" customFormat="1" ht="26.25" customHeight="1" x14ac:dyDescent="0.2">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876816</v>
      </c>
      <c r="AB110" s="900"/>
      <c r="AC110" s="900"/>
      <c r="AD110" s="900"/>
      <c r="AE110" s="901"/>
      <c r="AF110" s="902">
        <v>917308</v>
      </c>
      <c r="AG110" s="900"/>
      <c r="AH110" s="900"/>
      <c r="AI110" s="900"/>
      <c r="AJ110" s="901"/>
      <c r="AK110" s="902">
        <v>913691</v>
      </c>
      <c r="AL110" s="900"/>
      <c r="AM110" s="900"/>
      <c r="AN110" s="900"/>
      <c r="AO110" s="901"/>
      <c r="AP110" s="903">
        <v>15.6</v>
      </c>
      <c r="AQ110" s="904"/>
      <c r="AR110" s="904"/>
      <c r="AS110" s="904"/>
      <c r="AT110" s="905"/>
      <c r="AU110" s="906" t="s">
        <v>75</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8311287</v>
      </c>
      <c r="BR110" s="931"/>
      <c r="BS110" s="931"/>
      <c r="BT110" s="931"/>
      <c r="BU110" s="931"/>
      <c r="BV110" s="931">
        <v>7838942</v>
      </c>
      <c r="BW110" s="931"/>
      <c r="BX110" s="931"/>
      <c r="BY110" s="931"/>
      <c r="BZ110" s="931"/>
      <c r="CA110" s="931">
        <v>7409061</v>
      </c>
      <c r="CB110" s="931"/>
      <c r="CC110" s="931"/>
      <c r="CD110" s="931"/>
      <c r="CE110" s="931"/>
      <c r="CF110" s="944">
        <v>126.9</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436</v>
      </c>
      <c r="DH110" s="931"/>
      <c r="DI110" s="931"/>
      <c r="DJ110" s="931"/>
      <c r="DK110" s="931"/>
      <c r="DL110" s="931" t="s">
        <v>436</v>
      </c>
      <c r="DM110" s="931"/>
      <c r="DN110" s="931"/>
      <c r="DO110" s="931"/>
      <c r="DP110" s="931"/>
      <c r="DQ110" s="931" t="s">
        <v>436</v>
      </c>
      <c r="DR110" s="931"/>
      <c r="DS110" s="931"/>
      <c r="DT110" s="931"/>
      <c r="DU110" s="931"/>
      <c r="DV110" s="932" t="s">
        <v>436</v>
      </c>
      <c r="DW110" s="932"/>
      <c r="DX110" s="932"/>
      <c r="DY110" s="932"/>
      <c r="DZ110" s="933"/>
    </row>
    <row r="111" spans="1:131" s="230" customFormat="1" ht="26.25" customHeight="1" x14ac:dyDescent="0.2">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436</v>
      </c>
      <c r="AB111" s="938"/>
      <c r="AC111" s="938"/>
      <c r="AD111" s="938"/>
      <c r="AE111" s="939"/>
      <c r="AF111" s="940" t="s">
        <v>436</v>
      </c>
      <c r="AG111" s="938"/>
      <c r="AH111" s="938"/>
      <c r="AI111" s="938"/>
      <c r="AJ111" s="939"/>
      <c r="AK111" s="940" t="s">
        <v>436</v>
      </c>
      <c r="AL111" s="938"/>
      <c r="AM111" s="938"/>
      <c r="AN111" s="938"/>
      <c r="AO111" s="939"/>
      <c r="AP111" s="941" t="s">
        <v>436</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436</v>
      </c>
      <c r="BW111" s="926"/>
      <c r="BX111" s="926"/>
      <c r="BY111" s="926"/>
      <c r="BZ111" s="926"/>
      <c r="CA111" s="926" t="s">
        <v>439</v>
      </c>
      <c r="CB111" s="926"/>
      <c r="CC111" s="926"/>
      <c r="CD111" s="926"/>
      <c r="CE111" s="926"/>
      <c r="CF111" s="920" t="s">
        <v>439</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439</v>
      </c>
      <c r="DM111" s="926"/>
      <c r="DN111" s="926"/>
      <c r="DO111" s="926"/>
      <c r="DP111" s="926"/>
      <c r="DQ111" s="926" t="s">
        <v>439</v>
      </c>
      <c r="DR111" s="926"/>
      <c r="DS111" s="926"/>
      <c r="DT111" s="926"/>
      <c r="DU111" s="926"/>
      <c r="DV111" s="927" t="s">
        <v>439</v>
      </c>
      <c r="DW111" s="927"/>
      <c r="DX111" s="927"/>
      <c r="DY111" s="927"/>
      <c r="DZ111" s="928"/>
    </row>
    <row r="112" spans="1:131" s="230" customFormat="1" ht="26.25" customHeight="1" x14ac:dyDescent="0.2">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443</v>
      </c>
      <c r="AG112" s="959"/>
      <c r="AH112" s="959"/>
      <c r="AI112" s="959"/>
      <c r="AJ112" s="960"/>
      <c r="AK112" s="961" t="s">
        <v>439</v>
      </c>
      <c r="AL112" s="959"/>
      <c r="AM112" s="959"/>
      <c r="AN112" s="959"/>
      <c r="AO112" s="960"/>
      <c r="AP112" s="962" t="s">
        <v>443</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7138421</v>
      </c>
      <c r="BR112" s="926"/>
      <c r="BS112" s="926"/>
      <c r="BT112" s="926"/>
      <c r="BU112" s="926"/>
      <c r="BV112" s="926">
        <v>6983801</v>
      </c>
      <c r="BW112" s="926"/>
      <c r="BX112" s="926"/>
      <c r="BY112" s="926"/>
      <c r="BZ112" s="926"/>
      <c r="CA112" s="926">
        <v>6898181</v>
      </c>
      <c r="CB112" s="926"/>
      <c r="CC112" s="926"/>
      <c r="CD112" s="926"/>
      <c r="CE112" s="926"/>
      <c r="CF112" s="920">
        <v>118.1</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439</v>
      </c>
      <c r="DM112" s="926"/>
      <c r="DN112" s="926"/>
      <c r="DO112" s="926"/>
      <c r="DP112" s="926"/>
      <c r="DQ112" s="926" t="s">
        <v>443</v>
      </c>
      <c r="DR112" s="926"/>
      <c r="DS112" s="926"/>
      <c r="DT112" s="926"/>
      <c r="DU112" s="926"/>
      <c r="DV112" s="927" t="s">
        <v>443</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474607</v>
      </c>
      <c r="AB113" s="938"/>
      <c r="AC113" s="938"/>
      <c r="AD113" s="938"/>
      <c r="AE113" s="939"/>
      <c r="AF113" s="940">
        <v>488803</v>
      </c>
      <c r="AG113" s="938"/>
      <c r="AH113" s="938"/>
      <c r="AI113" s="938"/>
      <c r="AJ113" s="939"/>
      <c r="AK113" s="940">
        <v>480826</v>
      </c>
      <c r="AL113" s="938"/>
      <c r="AM113" s="938"/>
      <c r="AN113" s="938"/>
      <c r="AO113" s="939"/>
      <c r="AP113" s="941">
        <v>8.1999999999999993</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158484</v>
      </c>
      <c r="BR113" s="926"/>
      <c r="BS113" s="926"/>
      <c r="BT113" s="926"/>
      <c r="BU113" s="926"/>
      <c r="BV113" s="926">
        <v>182235</v>
      </c>
      <c r="BW113" s="926"/>
      <c r="BX113" s="926"/>
      <c r="BY113" s="926"/>
      <c r="BZ113" s="926"/>
      <c r="CA113" s="926">
        <v>181822</v>
      </c>
      <c r="CB113" s="926"/>
      <c r="CC113" s="926"/>
      <c r="CD113" s="926"/>
      <c r="CE113" s="926"/>
      <c r="CF113" s="920">
        <v>3.1</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443</v>
      </c>
      <c r="DM113" s="959"/>
      <c r="DN113" s="959"/>
      <c r="DO113" s="959"/>
      <c r="DP113" s="960"/>
      <c r="DQ113" s="961" t="s">
        <v>443</v>
      </c>
      <c r="DR113" s="959"/>
      <c r="DS113" s="959"/>
      <c r="DT113" s="959"/>
      <c r="DU113" s="960"/>
      <c r="DV113" s="962" t="s">
        <v>443</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15621</v>
      </c>
      <c r="AB114" s="959"/>
      <c r="AC114" s="959"/>
      <c r="AD114" s="959"/>
      <c r="AE114" s="960"/>
      <c r="AF114" s="961">
        <v>21139</v>
      </c>
      <c r="AG114" s="959"/>
      <c r="AH114" s="959"/>
      <c r="AI114" s="959"/>
      <c r="AJ114" s="960"/>
      <c r="AK114" s="961">
        <v>21160</v>
      </c>
      <c r="AL114" s="959"/>
      <c r="AM114" s="959"/>
      <c r="AN114" s="959"/>
      <c r="AO114" s="960"/>
      <c r="AP114" s="962">
        <v>0.4</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1336641</v>
      </c>
      <c r="BR114" s="926"/>
      <c r="BS114" s="926"/>
      <c r="BT114" s="926"/>
      <c r="BU114" s="926"/>
      <c r="BV114" s="926">
        <v>1257030</v>
      </c>
      <c r="BW114" s="926"/>
      <c r="BX114" s="926"/>
      <c r="BY114" s="926"/>
      <c r="BZ114" s="926"/>
      <c r="CA114" s="926">
        <v>1185160</v>
      </c>
      <c r="CB114" s="926"/>
      <c r="CC114" s="926"/>
      <c r="CD114" s="926"/>
      <c r="CE114" s="926"/>
      <c r="CF114" s="920">
        <v>20.3</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443</v>
      </c>
      <c r="DM114" s="959"/>
      <c r="DN114" s="959"/>
      <c r="DO114" s="959"/>
      <c r="DP114" s="960"/>
      <c r="DQ114" s="961" t="s">
        <v>129</v>
      </c>
      <c r="DR114" s="959"/>
      <c r="DS114" s="959"/>
      <c r="DT114" s="959"/>
      <c r="DU114" s="960"/>
      <c r="DV114" s="962" t="s">
        <v>443</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443</v>
      </c>
      <c r="AB115" s="938"/>
      <c r="AC115" s="938"/>
      <c r="AD115" s="938"/>
      <c r="AE115" s="939"/>
      <c r="AF115" s="940" t="s">
        <v>443</v>
      </c>
      <c r="AG115" s="938"/>
      <c r="AH115" s="938"/>
      <c r="AI115" s="938"/>
      <c r="AJ115" s="939"/>
      <c r="AK115" s="940" t="s">
        <v>443</v>
      </c>
      <c r="AL115" s="938"/>
      <c r="AM115" s="938"/>
      <c r="AN115" s="938"/>
      <c r="AO115" s="939"/>
      <c r="AP115" s="941" t="s">
        <v>443</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443</v>
      </c>
      <c r="BR115" s="926"/>
      <c r="BS115" s="926"/>
      <c r="BT115" s="926"/>
      <c r="BU115" s="926"/>
      <c r="BV115" s="926" t="s">
        <v>443</v>
      </c>
      <c r="BW115" s="926"/>
      <c r="BX115" s="926"/>
      <c r="BY115" s="926"/>
      <c r="BZ115" s="926"/>
      <c r="CA115" s="926" t="s">
        <v>443</v>
      </c>
      <c r="CB115" s="926"/>
      <c r="CC115" s="926"/>
      <c r="CD115" s="926"/>
      <c r="CE115" s="926"/>
      <c r="CF115" s="920" t="s">
        <v>443</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439</v>
      </c>
      <c r="DM115" s="959"/>
      <c r="DN115" s="959"/>
      <c r="DO115" s="959"/>
      <c r="DP115" s="960"/>
      <c r="DQ115" s="961" t="s">
        <v>443</v>
      </c>
      <c r="DR115" s="959"/>
      <c r="DS115" s="959"/>
      <c r="DT115" s="959"/>
      <c r="DU115" s="960"/>
      <c r="DV115" s="962" t="s">
        <v>443</v>
      </c>
      <c r="DW115" s="963"/>
      <c r="DX115" s="963"/>
      <c r="DY115" s="963"/>
      <c r="DZ115" s="964"/>
    </row>
    <row r="116" spans="1:130" s="230" customFormat="1" ht="26.25" customHeight="1" x14ac:dyDescent="0.2">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443</v>
      </c>
      <c r="AB116" s="959"/>
      <c r="AC116" s="959"/>
      <c r="AD116" s="959"/>
      <c r="AE116" s="960"/>
      <c r="AF116" s="961" t="s">
        <v>443</v>
      </c>
      <c r="AG116" s="959"/>
      <c r="AH116" s="959"/>
      <c r="AI116" s="959"/>
      <c r="AJ116" s="960"/>
      <c r="AK116" s="961" t="s">
        <v>443</v>
      </c>
      <c r="AL116" s="959"/>
      <c r="AM116" s="959"/>
      <c r="AN116" s="959"/>
      <c r="AO116" s="960"/>
      <c r="AP116" s="962" t="s">
        <v>443</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443</v>
      </c>
      <c r="BW116" s="926"/>
      <c r="BX116" s="926"/>
      <c r="BY116" s="926"/>
      <c r="BZ116" s="926"/>
      <c r="CA116" s="926" t="s">
        <v>443</v>
      </c>
      <c r="CB116" s="926"/>
      <c r="CC116" s="926"/>
      <c r="CD116" s="926"/>
      <c r="CE116" s="926"/>
      <c r="CF116" s="920" t="s">
        <v>443</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443</v>
      </c>
      <c r="DM116" s="959"/>
      <c r="DN116" s="959"/>
      <c r="DO116" s="959"/>
      <c r="DP116" s="960"/>
      <c r="DQ116" s="961" t="s">
        <v>443</v>
      </c>
      <c r="DR116" s="959"/>
      <c r="DS116" s="959"/>
      <c r="DT116" s="959"/>
      <c r="DU116" s="960"/>
      <c r="DV116" s="962" t="s">
        <v>129</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1367044</v>
      </c>
      <c r="AB117" s="979"/>
      <c r="AC117" s="979"/>
      <c r="AD117" s="979"/>
      <c r="AE117" s="980"/>
      <c r="AF117" s="981">
        <v>1427250</v>
      </c>
      <c r="AG117" s="979"/>
      <c r="AH117" s="979"/>
      <c r="AI117" s="979"/>
      <c r="AJ117" s="980"/>
      <c r="AK117" s="981">
        <v>1415677</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460</v>
      </c>
      <c r="BW117" s="926"/>
      <c r="BX117" s="926"/>
      <c r="BY117" s="926"/>
      <c r="BZ117" s="926"/>
      <c r="CA117" s="926" t="s">
        <v>129</v>
      </c>
      <c r="CB117" s="926"/>
      <c r="CC117" s="926"/>
      <c r="CD117" s="926"/>
      <c r="CE117" s="926"/>
      <c r="CF117" s="920" t="s">
        <v>129</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30" customFormat="1" ht="26.25" customHeight="1" x14ac:dyDescent="0.2">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308</v>
      </c>
      <c r="AL118" s="893"/>
      <c r="AM118" s="893"/>
      <c r="AN118" s="893"/>
      <c r="AO118" s="894"/>
      <c r="AP118" s="970" t="s">
        <v>430</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463</v>
      </c>
      <c r="CB118" s="1000"/>
      <c r="CC118" s="1000"/>
      <c r="CD118" s="1000"/>
      <c r="CE118" s="1000"/>
      <c r="CF118" s="920" t="s">
        <v>460</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465</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2">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460</v>
      </c>
      <c r="AG119" s="900"/>
      <c r="AH119" s="900"/>
      <c r="AI119" s="900"/>
      <c r="AJ119" s="901"/>
      <c r="AK119" s="902" t="s">
        <v>129</v>
      </c>
      <c r="AL119" s="900"/>
      <c r="AM119" s="900"/>
      <c r="AN119" s="900"/>
      <c r="AO119" s="901"/>
      <c r="AP119" s="903" t="s">
        <v>463</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466</v>
      </c>
      <c r="BP119" s="1005"/>
      <c r="BQ119" s="999">
        <v>16944833</v>
      </c>
      <c r="BR119" s="1000"/>
      <c r="BS119" s="1000"/>
      <c r="BT119" s="1000"/>
      <c r="BU119" s="1000"/>
      <c r="BV119" s="1000">
        <v>16262008</v>
      </c>
      <c r="BW119" s="1000"/>
      <c r="BX119" s="1000"/>
      <c r="BY119" s="1000"/>
      <c r="BZ119" s="1000"/>
      <c r="CA119" s="1000">
        <v>15674224</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468</v>
      </c>
      <c r="DH119" s="986"/>
      <c r="DI119" s="986"/>
      <c r="DJ119" s="986"/>
      <c r="DK119" s="987"/>
      <c r="DL119" s="985" t="s">
        <v>129</v>
      </c>
      <c r="DM119" s="986"/>
      <c r="DN119" s="986"/>
      <c r="DO119" s="986"/>
      <c r="DP119" s="987"/>
      <c r="DQ119" s="985" t="s">
        <v>129</v>
      </c>
      <c r="DR119" s="986"/>
      <c r="DS119" s="986"/>
      <c r="DT119" s="986"/>
      <c r="DU119" s="987"/>
      <c r="DV119" s="988" t="s">
        <v>129</v>
      </c>
      <c r="DW119" s="989"/>
      <c r="DX119" s="989"/>
      <c r="DY119" s="989"/>
      <c r="DZ119" s="990"/>
    </row>
    <row r="120" spans="1:130" s="230" customFormat="1" ht="26.25" customHeight="1" x14ac:dyDescent="0.2">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469</v>
      </c>
      <c r="AG120" s="959"/>
      <c r="AH120" s="959"/>
      <c r="AI120" s="959"/>
      <c r="AJ120" s="960"/>
      <c r="AK120" s="961" t="s">
        <v>129</v>
      </c>
      <c r="AL120" s="959"/>
      <c r="AM120" s="959"/>
      <c r="AN120" s="959"/>
      <c r="AO120" s="960"/>
      <c r="AP120" s="962" t="s">
        <v>468</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3201455</v>
      </c>
      <c r="BR120" s="931"/>
      <c r="BS120" s="931"/>
      <c r="BT120" s="931"/>
      <c r="BU120" s="931"/>
      <c r="BV120" s="931">
        <v>3558998</v>
      </c>
      <c r="BW120" s="931"/>
      <c r="BX120" s="931"/>
      <c r="BY120" s="931"/>
      <c r="BZ120" s="931"/>
      <c r="CA120" s="931">
        <v>3809312</v>
      </c>
      <c r="CB120" s="931"/>
      <c r="CC120" s="931"/>
      <c r="CD120" s="931"/>
      <c r="CE120" s="931"/>
      <c r="CF120" s="944">
        <v>65.2</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7138421</v>
      </c>
      <c r="DH120" s="931"/>
      <c r="DI120" s="931"/>
      <c r="DJ120" s="931"/>
      <c r="DK120" s="931"/>
      <c r="DL120" s="931">
        <v>6983801</v>
      </c>
      <c r="DM120" s="931"/>
      <c r="DN120" s="931"/>
      <c r="DO120" s="931"/>
      <c r="DP120" s="931"/>
      <c r="DQ120" s="931">
        <v>6898181</v>
      </c>
      <c r="DR120" s="931"/>
      <c r="DS120" s="931"/>
      <c r="DT120" s="931"/>
      <c r="DU120" s="931"/>
      <c r="DV120" s="932">
        <v>118.1</v>
      </c>
      <c r="DW120" s="932"/>
      <c r="DX120" s="932"/>
      <c r="DY120" s="932"/>
      <c r="DZ120" s="933"/>
    </row>
    <row r="121" spans="1:130" s="230" customFormat="1" ht="26.25" customHeight="1" x14ac:dyDescent="0.2">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2739755</v>
      </c>
      <c r="BR121" s="926"/>
      <c r="BS121" s="926"/>
      <c r="BT121" s="926"/>
      <c r="BU121" s="926"/>
      <c r="BV121" s="926">
        <v>2574437</v>
      </c>
      <c r="BW121" s="926"/>
      <c r="BX121" s="926"/>
      <c r="BY121" s="926"/>
      <c r="BZ121" s="926"/>
      <c r="CA121" s="926">
        <v>2459948</v>
      </c>
      <c r="CB121" s="926"/>
      <c r="CC121" s="926"/>
      <c r="CD121" s="926"/>
      <c r="CE121" s="926"/>
      <c r="CF121" s="920">
        <v>42.1</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t="s">
        <v>460</v>
      </c>
      <c r="DH121" s="926"/>
      <c r="DI121" s="926"/>
      <c r="DJ121" s="926"/>
      <c r="DK121" s="926"/>
      <c r="DL121" s="926" t="s">
        <v>129</v>
      </c>
      <c r="DM121" s="926"/>
      <c r="DN121" s="926"/>
      <c r="DO121" s="926"/>
      <c r="DP121" s="926"/>
      <c r="DQ121" s="926" t="s">
        <v>129</v>
      </c>
      <c r="DR121" s="926"/>
      <c r="DS121" s="926"/>
      <c r="DT121" s="926"/>
      <c r="DU121" s="926"/>
      <c r="DV121" s="927" t="s">
        <v>129</v>
      </c>
      <c r="DW121" s="927"/>
      <c r="DX121" s="927"/>
      <c r="DY121" s="927"/>
      <c r="DZ121" s="928"/>
    </row>
    <row r="122" spans="1:130" s="230" customFormat="1" ht="26.25" customHeight="1" x14ac:dyDescent="0.2">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460</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8947433</v>
      </c>
      <c r="BR122" s="1000"/>
      <c r="BS122" s="1000"/>
      <c r="BT122" s="1000"/>
      <c r="BU122" s="1000"/>
      <c r="BV122" s="1000">
        <v>8642535</v>
      </c>
      <c r="BW122" s="1000"/>
      <c r="BX122" s="1000"/>
      <c r="BY122" s="1000"/>
      <c r="BZ122" s="1000"/>
      <c r="CA122" s="1000">
        <v>8315454</v>
      </c>
      <c r="CB122" s="1000"/>
      <c r="CC122" s="1000"/>
      <c r="CD122" s="1000"/>
      <c r="CE122" s="1000"/>
      <c r="CF122" s="1017">
        <v>142.4</v>
      </c>
      <c r="CG122" s="1018"/>
      <c r="CH122" s="1018"/>
      <c r="CI122" s="1018"/>
      <c r="CJ122" s="1018"/>
      <c r="CK122" s="1009"/>
      <c r="CL122" s="1010"/>
      <c r="CM122" s="1010"/>
      <c r="CN122" s="1010"/>
      <c r="CO122" s="1011"/>
      <c r="CP122" s="1019" t="s">
        <v>403</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463</v>
      </c>
      <c r="DR122" s="926"/>
      <c r="DS122" s="926"/>
      <c r="DT122" s="926"/>
      <c r="DU122" s="926"/>
      <c r="DV122" s="927" t="s">
        <v>463</v>
      </c>
      <c r="DW122" s="927"/>
      <c r="DX122" s="927"/>
      <c r="DY122" s="927"/>
      <c r="DZ122" s="928"/>
    </row>
    <row r="123" spans="1:130" s="230" customFormat="1" ht="26.25" customHeight="1" x14ac:dyDescent="0.2">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460</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478</v>
      </c>
      <c r="BP123" s="1005"/>
      <c r="BQ123" s="1063">
        <v>14888643</v>
      </c>
      <c r="BR123" s="1064"/>
      <c r="BS123" s="1064"/>
      <c r="BT123" s="1064"/>
      <c r="BU123" s="1064"/>
      <c r="BV123" s="1064">
        <v>14775970</v>
      </c>
      <c r="BW123" s="1064"/>
      <c r="BX123" s="1064"/>
      <c r="BY123" s="1064"/>
      <c r="BZ123" s="1064"/>
      <c r="CA123" s="1064">
        <v>14584714</v>
      </c>
      <c r="CB123" s="1064"/>
      <c r="CC123" s="1064"/>
      <c r="CD123" s="1064"/>
      <c r="CE123" s="1064"/>
      <c r="CF123" s="1001"/>
      <c r="CG123" s="1002"/>
      <c r="CH123" s="1002"/>
      <c r="CI123" s="1002"/>
      <c r="CJ123" s="1003"/>
      <c r="CK123" s="1009"/>
      <c r="CL123" s="1010"/>
      <c r="CM123" s="1010"/>
      <c r="CN123" s="1010"/>
      <c r="CO123" s="1011"/>
      <c r="CP123" s="1019" t="s">
        <v>405</v>
      </c>
      <c r="CQ123" s="1020"/>
      <c r="CR123" s="1020"/>
      <c r="CS123" s="1020"/>
      <c r="CT123" s="1020"/>
      <c r="CU123" s="1020"/>
      <c r="CV123" s="1020"/>
      <c r="CW123" s="1020"/>
      <c r="CX123" s="1020"/>
      <c r="CY123" s="1020"/>
      <c r="CZ123" s="1020"/>
      <c r="DA123" s="1020"/>
      <c r="DB123" s="1020"/>
      <c r="DC123" s="1020"/>
      <c r="DD123" s="1020"/>
      <c r="DE123" s="1020"/>
      <c r="DF123" s="1021"/>
      <c r="DG123" s="958" t="s">
        <v>463</v>
      </c>
      <c r="DH123" s="959"/>
      <c r="DI123" s="959"/>
      <c r="DJ123" s="959"/>
      <c r="DK123" s="960"/>
      <c r="DL123" s="961" t="s">
        <v>129</v>
      </c>
      <c r="DM123" s="959"/>
      <c r="DN123" s="959"/>
      <c r="DO123" s="959"/>
      <c r="DP123" s="960"/>
      <c r="DQ123" s="961" t="s">
        <v>469</v>
      </c>
      <c r="DR123" s="959"/>
      <c r="DS123" s="959"/>
      <c r="DT123" s="959"/>
      <c r="DU123" s="960"/>
      <c r="DV123" s="962" t="s">
        <v>129</v>
      </c>
      <c r="DW123" s="963"/>
      <c r="DX123" s="963"/>
      <c r="DY123" s="963"/>
      <c r="DZ123" s="964"/>
    </row>
    <row r="124" spans="1:130" s="230" customFormat="1" ht="26.25" customHeight="1" thickBot="1" x14ac:dyDescent="0.25">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479</v>
      </c>
      <c r="AB124" s="959"/>
      <c r="AC124" s="959"/>
      <c r="AD124" s="959"/>
      <c r="AE124" s="960"/>
      <c r="AF124" s="961" t="s">
        <v>129</v>
      </c>
      <c r="AG124" s="959"/>
      <c r="AH124" s="959"/>
      <c r="AI124" s="959"/>
      <c r="AJ124" s="960"/>
      <c r="AK124" s="961" t="s">
        <v>460</v>
      </c>
      <c r="AL124" s="959"/>
      <c r="AM124" s="959"/>
      <c r="AN124" s="959"/>
      <c r="AO124" s="960"/>
      <c r="AP124" s="962" t="s">
        <v>129</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37.5</v>
      </c>
      <c r="BR124" s="1027"/>
      <c r="BS124" s="1027"/>
      <c r="BT124" s="1027"/>
      <c r="BU124" s="1027"/>
      <c r="BV124" s="1027">
        <v>24.9</v>
      </c>
      <c r="BW124" s="1027"/>
      <c r="BX124" s="1027"/>
      <c r="BY124" s="1027"/>
      <c r="BZ124" s="1027"/>
      <c r="CA124" s="1027">
        <v>18.600000000000001</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468</v>
      </c>
      <c r="DH124" s="986"/>
      <c r="DI124" s="986"/>
      <c r="DJ124" s="986"/>
      <c r="DK124" s="987"/>
      <c r="DL124" s="985" t="s">
        <v>129</v>
      </c>
      <c r="DM124" s="986"/>
      <c r="DN124" s="986"/>
      <c r="DO124" s="986"/>
      <c r="DP124" s="987"/>
      <c r="DQ124" s="985" t="s">
        <v>460</v>
      </c>
      <c r="DR124" s="986"/>
      <c r="DS124" s="986"/>
      <c r="DT124" s="986"/>
      <c r="DU124" s="987"/>
      <c r="DV124" s="988" t="s">
        <v>129</v>
      </c>
      <c r="DW124" s="989"/>
      <c r="DX124" s="989"/>
      <c r="DY124" s="989"/>
      <c r="DZ124" s="990"/>
    </row>
    <row r="125" spans="1:130" s="230" customFormat="1" ht="26.25" customHeight="1" x14ac:dyDescent="0.2">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460</v>
      </c>
      <c r="AG125" s="959"/>
      <c r="AH125" s="959"/>
      <c r="AI125" s="959"/>
      <c r="AJ125" s="960"/>
      <c r="AK125" s="961" t="s">
        <v>129</v>
      </c>
      <c r="AL125" s="959"/>
      <c r="AM125" s="959"/>
      <c r="AN125" s="959"/>
      <c r="AO125" s="960"/>
      <c r="AP125" s="962" t="s">
        <v>463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469</v>
      </c>
      <c r="DH125" s="931"/>
      <c r="DI125" s="931"/>
      <c r="DJ125" s="931"/>
      <c r="DK125" s="931"/>
      <c r="DL125" s="931" t="s">
        <v>129</v>
      </c>
      <c r="DM125" s="931"/>
      <c r="DN125" s="931"/>
      <c r="DO125" s="931"/>
      <c r="DP125" s="931"/>
      <c r="DQ125" s="931" t="s">
        <v>129</v>
      </c>
      <c r="DR125" s="931"/>
      <c r="DS125" s="931"/>
      <c r="DT125" s="931"/>
      <c r="DU125" s="931"/>
      <c r="DV125" s="932" t="s">
        <v>463</v>
      </c>
      <c r="DW125" s="932"/>
      <c r="DX125" s="932"/>
      <c r="DY125" s="932"/>
      <c r="DZ125" s="933"/>
    </row>
    <row r="126" spans="1:130" s="230" customFormat="1" ht="26.25" customHeight="1" thickBot="1" x14ac:dyDescent="0.25">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469</v>
      </c>
      <c r="AB126" s="959"/>
      <c r="AC126" s="959"/>
      <c r="AD126" s="959"/>
      <c r="AE126" s="960"/>
      <c r="AF126" s="961" t="s">
        <v>463</v>
      </c>
      <c r="AG126" s="959"/>
      <c r="AH126" s="959"/>
      <c r="AI126" s="959"/>
      <c r="AJ126" s="960"/>
      <c r="AK126" s="961" t="s">
        <v>129</v>
      </c>
      <c r="AL126" s="959"/>
      <c r="AM126" s="959"/>
      <c r="AN126" s="959"/>
      <c r="AO126" s="960"/>
      <c r="AP126" s="962" t="s">
        <v>469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460</v>
      </c>
      <c r="DH126" s="926"/>
      <c r="DI126" s="926"/>
      <c r="DJ126" s="926"/>
      <c r="DK126" s="926"/>
      <c r="DL126" s="926" t="s">
        <v>129</v>
      </c>
      <c r="DM126" s="926"/>
      <c r="DN126" s="926"/>
      <c r="DO126" s="926"/>
      <c r="DP126" s="926"/>
      <c r="DQ126" s="926" t="s">
        <v>460</v>
      </c>
      <c r="DR126" s="926"/>
      <c r="DS126" s="926"/>
      <c r="DT126" s="926"/>
      <c r="DU126" s="926"/>
      <c r="DV126" s="927" t="s">
        <v>129</v>
      </c>
      <c r="DW126" s="927"/>
      <c r="DX126" s="927"/>
      <c r="DY126" s="927"/>
      <c r="DZ126" s="928"/>
    </row>
    <row r="127" spans="1:130" s="230" customFormat="1" ht="26.25" customHeight="1" x14ac:dyDescent="0.2">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469</v>
      </c>
      <c r="AB127" s="959"/>
      <c r="AC127" s="959"/>
      <c r="AD127" s="959"/>
      <c r="AE127" s="960"/>
      <c r="AF127" s="961" t="s">
        <v>468</v>
      </c>
      <c r="AG127" s="959"/>
      <c r="AH127" s="959"/>
      <c r="AI127" s="959"/>
      <c r="AJ127" s="960"/>
      <c r="AK127" s="961" t="s">
        <v>129</v>
      </c>
      <c r="AL127" s="959"/>
      <c r="AM127" s="959"/>
      <c r="AN127" s="959"/>
      <c r="AO127" s="960"/>
      <c r="AP127" s="962" t="s">
        <v>468</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460</v>
      </c>
      <c r="DM127" s="926"/>
      <c r="DN127" s="926"/>
      <c r="DO127" s="926"/>
      <c r="DP127" s="926"/>
      <c r="DQ127" s="926" t="s">
        <v>469</v>
      </c>
      <c r="DR127" s="926"/>
      <c r="DS127" s="926"/>
      <c r="DT127" s="926"/>
      <c r="DU127" s="926"/>
      <c r="DV127" s="927" t="s">
        <v>479</v>
      </c>
      <c r="DW127" s="927"/>
      <c r="DX127" s="927"/>
      <c r="DY127" s="927"/>
      <c r="DZ127" s="928"/>
    </row>
    <row r="128" spans="1:130" s="230" customFormat="1" ht="26.25" customHeight="1" thickBot="1" x14ac:dyDescent="0.25">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132111</v>
      </c>
      <c r="AB128" s="1046"/>
      <c r="AC128" s="1046"/>
      <c r="AD128" s="1046"/>
      <c r="AE128" s="1047"/>
      <c r="AF128" s="1048">
        <v>135165</v>
      </c>
      <c r="AG128" s="1046"/>
      <c r="AH128" s="1046"/>
      <c r="AI128" s="1046"/>
      <c r="AJ128" s="1047"/>
      <c r="AK128" s="1048">
        <v>133786</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129</v>
      </c>
      <c r="BG128" s="1053"/>
      <c r="BH128" s="1053"/>
      <c r="BI128" s="1053"/>
      <c r="BJ128" s="1053"/>
      <c r="BK128" s="1053"/>
      <c r="BL128" s="1054"/>
      <c r="BM128" s="1052">
        <v>14.17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469</v>
      </c>
      <c r="DR128" s="1038"/>
      <c r="DS128" s="1038"/>
      <c r="DT128" s="1038"/>
      <c r="DU128" s="1038"/>
      <c r="DV128" s="1039" t="s">
        <v>469</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6302112</v>
      </c>
      <c r="AB129" s="959"/>
      <c r="AC129" s="959"/>
      <c r="AD129" s="959"/>
      <c r="AE129" s="960"/>
      <c r="AF129" s="961">
        <v>6776107</v>
      </c>
      <c r="AG129" s="959"/>
      <c r="AH129" s="959"/>
      <c r="AI129" s="959"/>
      <c r="AJ129" s="960"/>
      <c r="AK129" s="961">
        <v>6648050</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129</v>
      </c>
      <c r="BG129" s="1067"/>
      <c r="BH129" s="1067"/>
      <c r="BI129" s="1067"/>
      <c r="BJ129" s="1067"/>
      <c r="BK129" s="1067"/>
      <c r="BL129" s="1068"/>
      <c r="BM129" s="1066">
        <v>19.170000000000002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823438</v>
      </c>
      <c r="AB130" s="959"/>
      <c r="AC130" s="959"/>
      <c r="AD130" s="959"/>
      <c r="AE130" s="960"/>
      <c r="AF130" s="961">
        <v>820662</v>
      </c>
      <c r="AG130" s="959"/>
      <c r="AH130" s="959"/>
      <c r="AI130" s="959"/>
      <c r="AJ130" s="960"/>
      <c r="AK130" s="961">
        <v>808922</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7.8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5478674</v>
      </c>
      <c r="AB131" s="986"/>
      <c r="AC131" s="986"/>
      <c r="AD131" s="986"/>
      <c r="AE131" s="987"/>
      <c r="AF131" s="985">
        <v>5955445</v>
      </c>
      <c r="AG131" s="986"/>
      <c r="AH131" s="986"/>
      <c r="AI131" s="986"/>
      <c r="AJ131" s="987"/>
      <c r="AK131" s="985">
        <v>5839128</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v>18.600000000000001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7.5108502530000001</v>
      </c>
      <c r="AB132" s="1097"/>
      <c r="AC132" s="1097"/>
      <c r="AD132" s="1097"/>
      <c r="AE132" s="1098"/>
      <c r="AF132" s="1099">
        <v>7.9158316470000001</v>
      </c>
      <c r="AG132" s="1097"/>
      <c r="AH132" s="1097"/>
      <c r="AI132" s="1097"/>
      <c r="AJ132" s="1098"/>
      <c r="AK132" s="1099">
        <v>8.0999936980000005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7</v>
      </c>
      <c r="AB133" s="1080"/>
      <c r="AC133" s="1080"/>
      <c r="AD133" s="1080"/>
      <c r="AE133" s="1081"/>
      <c r="AF133" s="1079">
        <v>7.3</v>
      </c>
      <c r="AG133" s="1080"/>
      <c r="AH133" s="1080"/>
      <c r="AI133" s="1080"/>
      <c r="AJ133" s="1081"/>
      <c r="AK133" s="1079">
        <v>7.8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sn/WhEwlheBQ3Gpx6JCDcBc6mlLt/TQbJZeMPpXYgJkNk4bqELC794zoaL3T53KVmW5pvwQFuAqFJOVPLHkag==" saltValue="+LEQhnycru2rUDUPU4ii4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87oj9rgQPhCIH/HxhNlEysL65vwzEcMn4URLFPzPCCb1Ca/Iqf4zNORUjQyPJUPQoq4308T9jVUnL+Ej1EYr4w==" saltValue="vljHSC4cRX2/IiwNM35k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sqref="A1:A1048576"/>
    </sheetView>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WWq4B0ZDFlj321hCuHOESBrr1OMTY0bYbRsKJy8yXWNVITX1tHAcOJ1fOC60oMjeWp24Y35fG/AUWXgGYOq/w==" saltValue="38mSv9cFzN7RRv9849GZK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election activeCell="K6" sqref="K6"/>
    </sheetView>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1903688</v>
      </c>
      <c r="AP9" s="281">
        <v>67603</v>
      </c>
      <c r="AQ9" s="282">
        <v>65553</v>
      </c>
      <c r="AR9" s="283">
        <v>3.1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286809</v>
      </c>
      <c r="AP10" s="284">
        <v>10185</v>
      </c>
      <c r="AQ10" s="285">
        <v>8503</v>
      </c>
      <c r="AR10" s="286">
        <v>19.8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v>10722</v>
      </c>
      <c r="AP11" s="284">
        <v>381</v>
      </c>
      <c r="AQ11" s="285">
        <v>289</v>
      </c>
      <c r="AR11" s="286">
        <v>31.8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517</v>
      </c>
      <c r="AP12" s="284" t="s">
        <v>517</v>
      </c>
      <c r="AQ12" s="285">
        <v>23</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55117</v>
      </c>
      <c r="AP13" s="284">
        <v>1957</v>
      </c>
      <c r="AQ13" s="285">
        <v>2667</v>
      </c>
      <c r="AR13" s="286">
        <v>-26.6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20877</v>
      </c>
      <c r="AP14" s="284">
        <v>741</v>
      </c>
      <c r="AQ14" s="285">
        <v>1163</v>
      </c>
      <c r="AR14" s="286">
        <v>-36.299999999999997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-153430</v>
      </c>
      <c r="AP15" s="284">
        <v>-5449</v>
      </c>
      <c r="AQ15" s="285">
        <v>-4250</v>
      </c>
      <c r="AR15" s="286">
        <v>28.2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2123783</v>
      </c>
      <c r="AP16" s="284">
        <v>75418</v>
      </c>
      <c r="AQ16" s="285">
        <v>73949</v>
      </c>
      <c r="AR16" s="286">
        <v>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6.18</v>
      </c>
      <c r="AP21" s="298">
        <v>6.65</v>
      </c>
      <c r="AQ21" s="299">
        <v>-0.47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98.7</v>
      </c>
      <c r="AP22" s="303">
        <v>97</v>
      </c>
      <c r="AQ22" s="304">
        <v>1.7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913691</v>
      </c>
      <c r="AP32" s="312">
        <v>32446</v>
      </c>
      <c r="AQ32" s="313">
        <v>33124</v>
      </c>
      <c r="AR32" s="314">
        <v>-2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517</v>
      </c>
      <c r="AP34" s="312" t="s">
        <v>517</v>
      </c>
      <c r="AQ34" s="313" t="s">
        <v>517</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480826</v>
      </c>
      <c r="AP35" s="312">
        <v>17075</v>
      </c>
      <c r="AQ35" s="313">
        <v>9022</v>
      </c>
      <c r="AR35" s="314">
        <v>89.3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21160</v>
      </c>
      <c r="AP36" s="312">
        <v>751</v>
      </c>
      <c r="AQ36" s="313">
        <v>1987</v>
      </c>
      <c r="AR36" s="314">
        <v>-62.2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t="s">
        <v>517</v>
      </c>
      <c r="AP37" s="312" t="s">
        <v>517</v>
      </c>
      <c r="AQ37" s="313">
        <v>678</v>
      </c>
      <c r="AR37" s="314" t="s">
        <v>517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517</v>
      </c>
      <c r="AP38" s="315" t="s">
        <v>517</v>
      </c>
      <c r="AQ38" s="316">
        <v>0</v>
      </c>
      <c r="AR38" s="304" t="s">
        <v>517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-133786</v>
      </c>
      <c r="AP39" s="312">
        <v>-4751</v>
      </c>
      <c r="AQ39" s="313">
        <v>-3119</v>
      </c>
      <c r="AR39" s="314">
        <v>52.3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-808922</v>
      </c>
      <c r="AP40" s="312">
        <v>-28726</v>
      </c>
      <c r="AQ40" s="313">
        <v>-27108</v>
      </c>
      <c r="AR40" s="314">
        <v>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472969</v>
      </c>
      <c r="AP41" s="312">
        <v>16796</v>
      </c>
      <c r="AQ41" s="313">
        <v>14583</v>
      </c>
      <c r="AR41" s="314">
        <v>15.2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613348</v>
      </c>
      <c r="AN51" s="334">
        <v>21626</v>
      </c>
      <c r="AO51" s="335">
        <v>-23.1</v>
      </c>
      <c r="AP51" s="336">
        <v>47387</v>
      </c>
      <c r="AQ51" s="337">
        <v>-9.1999999999999993</v>
      </c>
      <c r="AR51" s="338">
        <v>-13.9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377222</v>
      </c>
      <c r="AN52" s="342">
        <v>13301</v>
      </c>
      <c r="AO52" s="343">
        <v>11.3</v>
      </c>
      <c r="AP52" s="344">
        <v>24928</v>
      </c>
      <c r="AQ52" s="345">
        <v>0.3</v>
      </c>
      <c r="AR52" s="346">
        <v>11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715930</v>
      </c>
      <c r="AN53" s="334">
        <v>25264</v>
      </c>
      <c r="AO53" s="335">
        <v>16.8</v>
      </c>
      <c r="AP53" s="336">
        <v>51264</v>
      </c>
      <c r="AQ53" s="337">
        <v>8.1999999999999993</v>
      </c>
      <c r="AR53" s="338">
        <v>8.6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432522</v>
      </c>
      <c r="AN54" s="342">
        <v>15263</v>
      </c>
      <c r="AO54" s="343">
        <v>14.8</v>
      </c>
      <c r="AP54" s="344">
        <v>26040</v>
      </c>
      <c r="AQ54" s="345">
        <v>4.5</v>
      </c>
      <c r="AR54" s="346">
        <v>10.3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357075</v>
      </c>
      <c r="AN55" s="334">
        <v>12640</v>
      </c>
      <c r="AO55" s="335">
        <v>-50</v>
      </c>
      <c r="AP55" s="336">
        <v>52068</v>
      </c>
      <c r="AQ55" s="337">
        <v>1.6</v>
      </c>
      <c r="AR55" s="338">
        <v>-51.6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205236</v>
      </c>
      <c r="AN56" s="342">
        <v>7265</v>
      </c>
      <c r="AO56" s="343">
        <v>-52.4</v>
      </c>
      <c r="AP56" s="344">
        <v>26936</v>
      </c>
      <c r="AQ56" s="345">
        <v>3.4</v>
      </c>
      <c r="AR56" s="346">
        <v>-55.8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345479</v>
      </c>
      <c r="AN57" s="334">
        <v>12230</v>
      </c>
      <c r="AO57" s="335">
        <v>-3.2</v>
      </c>
      <c r="AP57" s="336">
        <v>47161</v>
      </c>
      <c r="AQ57" s="337">
        <v>-9.4</v>
      </c>
      <c r="AR57" s="338">
        <v>6.2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241218</v>
      </c>
      <c r="AN58" s="342">
        <v>8539</v>
      </c>
      <c r="AO58" s="343">
        <v>17.5</v>
      </c>
      <c r="AP58" s="344">
        <v>24595</v>
      </c>
      <c r="AQ58" s="345">
        <v>-8.6999999999999993</v>
      </c>
      <c r="AR58" s="346">
        <v>26.2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807893</v>
      </c>
      <c r="AN59" s="334">
        <v>28689</v>
      </c>
      <c r="AO59" s="335">
        <v>134.6</v>
      </c>
      <c r="AP59" s="336">
        <v>43423</v>
      </c>
      <c r="AQ59" s="337">
        <v>-7.9</v>
      </c>
      <c r="AR59" s="338">
        <v>142.5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555263</v>
      </c>
      <c r="AN60" s="342">
        <v>19718</v>
      </c>
      <c r="AO60" s="343">
        <v>130.9</v>
      </c>
      <c r="AP60" s="344">
        <v>22207</v>
      </c>
      <c r="AQ60" s="345">
        <v>-9.6999999999999993</v>
      </c>
      <c r="AR60" s="346">
        <v>140.6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567945</v>
      </c>
      <c r="AN61" s="349">
        <v>20090</v>
      </c>
      <c r="AO61" s="350">
        <v>15</v>
      </c>
      <c r="AP61" s="351">
        <v>48261</v>
      </c>
      <c r="AQ61" s="352">
        <v>-3.3</v>
      </c>
      <c r="AR61" s="338">
        <v>18.3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362292</v>
      </c>
      <c r="AN62" s="342">
        <v>12817</v>
      </c>
      <c r="AO62" s="343">
        <v>24.4</v>
      </c>
      <c r="AP62" s="344">
        <v>24941</v>
      </c>
      <c r="AQ62" s="345">
        <v>-2</v>
      </c>
      <c r="AR62" s="346">
        <v>26.4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uCwrNjTspw53jdthi62lFcpENg0L4LTU4rxqPwyVvUyo+SbUKMC8hU313myAgefqQ4rRK+ayryYU8OPfgzxFg==" saltValue="hkRsLu4SH+1AI+UOuNiH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0" spans="125:125" ht="13.5" hidden="1" customHeight="1" x14ac:dyDescent="0.2"/>
    <row r="121" spans="125:125" ht="13.5" hidden="1" customHeight="1" x14ac:dyDescent="0.2">
      <c r="DU121" s="259"/>
    </row>
  </sheetData>
  <sheetProtection algorithmName="SHA-512" hashValue="AFA0mds3rU+4PONTq4UhfP1LEr03LjRc3DrqeDdSqKNo5refw5Arf9ltno0jkTautdDFwOj6t1nZq8zbUZSZqg==" saltValue="bGLSFdZvpYaoEgynMCYi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Cvn04qMMcnCLOApz9uu2W/kiQPsMqAHZm3oAeSbOUBlXBzpYT30EvV1hYlSS4FWTpcP1AxqEcaN7Tj0GoE36qw==" saltValue="TpdgFVJGFSQ9yBlEACti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sqref="A1:A1048576"/>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29.9</v>
      </c>
      <c r="G47" s="12">
        <v>29.72</v>
      </c>
      <c r="H47" s="12">
        <v>28.13</v>
      </c>
      <c r="I47" s="12">
        <v>30.64</v>
      </c>
      <c r="J47" s="13">
        <v>31.26</v>
      </c>
    </row>
    <row r="48" spans="2:10" ht="57.75" customHeight="1" x14ac:dyDescent="0.2">
      <c r="B48" s="14"/>
      <c r="C48" s="1141" t="s">
        <v>4</v>
      </c>
      <c r="D48" s="1141"/>
      <c r="E48" s="1142"/>
      <c r="F48" s="15">
        <v>5.2</v>
      </c>
      <c r="G48" s="16">
        <v>6.57</v>
      </c>
      <c r="H48" s="16">
        <v>8.19</v>
      </c>
      <c r="I48" s="16">
        <v>11.74</v>
      </c>
      <c r="J48" s="17">
        <v>10.94</v>
      </c>
    </row>
    <row r="49" spans="2:10" ht="57.75" customHeight="1" thickBot="1" x14ac:dyDescent="0.25">
      <c r="B49" s="18"/>
      <c r="C49" s="1143" t="s">
        <v>5</v>
      </c>
      <c r="D49" s="1143"/>
      <c r="E49" s="1144"/>
      <c r="F49" s="19">
        <v>0.08</v>
      </c>
      <c r="G49" s="20">
        <v>1.44</v>
      </c>
      <c r="H49" s="20">
        <v>1.44</v>
      </c>
      <c r="I49" s="20">
        <v>8.6</v>
      </c>
      <c r="J49" s="21" t="s">
        <v>563</v>
      </c>
    </row>
    <row r="50" spans="2:10" ht="13.2" x14ac:dyDescent="0.2"/>
  </sheetData>
  <sheetProtection algorithmName="SHA-512" hashValue="qUXfVfmWiBHOPSvuzSw/UgjS31OObi2xM5X6nyokgwkkjFoa/3DTnwId2Lsa3VgnbMoMbtTRWTPsSKJpGH6Kwg==" saltValue="U4ATUC5ix1TJhoMy8AUk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2024-03-13T07:51:47Z</cp:lastPrinted>
  <dcterms:created xsi:type="dcterms:W3CDTF">2024-02-05T02:28:06Z</dcterms:created>
  <dcterms:modified xsi:type="dcterms:W3CDTF">2024-03-15T08:33:20Z</dcterms:modified>
  <cp:category/>
</cp:coreProperties>
</file>