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VMlH0CdEP5iu07N+GXFDbq1yEWV8C/7Eya69r8lsmfKO+RzqpSyYER0yCQT7TofltUvwvAurI7b5tCtu7a2/1g==" workbookSaltValue="iSK/YvaN0oTDq1PAinQ9Yw=="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<sst xmlns="http://schemas.openxmlformats.org/spreadsheetml/2006/main" count="220" uniqueCount="108">
  <si>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</si>
  <si>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</si>
  <si>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</si>
  <si>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</si>
  <si>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</si>
  <si>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</si>
  <si>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</si>
  <si>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</si>
  <si>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</si>
  <si>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</si>
  <si>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</si>
  <si>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</si>
  <si>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</si>
  <si>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</si>
  <si>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</si>
  <si>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</si>
  <si>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</si>
  <si>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</si>
  <si>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</si>
  <si>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</si>
  <si>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</si>
  <si>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</si>
  <si>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</si>
  <si>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</si>
  <si>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</si>
  <si>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</si>
  <si>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</si>
  <si>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</si>
  <si>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</si>
  <si>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</si>
  <si>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</si>
  <si>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</si>
  <si>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</si>
  <si>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</si>
  <si>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</si>
  <si>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</si>
  <si>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</si>
  <si>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</si>
  <si>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</si>
  <si>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</si>
  <si>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</si>
  <si>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</si>
  <si>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</si>
  <si>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</si>
  <si>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</si>
  <si>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</si>
  <si>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</si>
  <si>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</si>
  <si>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</si>
  <si>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</si>
  <si>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</si>
  <si>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</si>
  <si>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</si>
  <si>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</si>
  <si>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</si>
  <si>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</si>
  <si>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</si>
  <si>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</si>
  <si>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</si>
  <si>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</si>
  <si>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</si>
  <si>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</si>
  <si>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</si>
  <si>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</si>
  <si>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</si>
  <si>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</si>
  <si>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</si>
  <si>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</si>
  <si>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</si>
  <si>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</si>
  <si>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</si>
  <si>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</si>
  <si>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</si>
  <si>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</si>
  <si>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</si>
  <si>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</si>
  <si>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</si>
  <si>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</si>
  <si>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</si>
  <si>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</si>
  <si>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</si>
  <si>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</si>
  <si>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</si>
  <si>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</si>
  <si>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</si>
  <si>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</si>
  <si>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</si>
  <si>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</si>
  <si>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</si>
  <si>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</si>
  <si>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</si>
  <si>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</si>
  <si>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</si>
  <si>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</si>
  <si>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</si>
  <si>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</si>
  <si>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</si>
  <si>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</si>
  <si>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</si>
  <si>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</si>
  <si>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</si>
  <si>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</si>
  <si>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</si>
  <si>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</si>
  <si>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</si>
  <si>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①②昭和４０年代後半からの人口増により現存の施設構築時期が集中したため、減価償却率と経年化率が今後も上昇することが見込まれる。　　　　　　　　　　　　　　　　　　　　③下水道整備と連携し老朽管の更新に努めている。　　　　　　　　　　　　　　</t>
    <rPh sb="2" eb="4">
      <t>ショウワ</t>
    </rPh>
    <rPh sb="6" eb="8">
      <t>ネンダイ</t>
    </rPh>
    <rPh sb="8" eb="10">
      <t>コウハン</t>
    </rPh>
    <rPh sb="13" eb="16">
      <t>ジンコウゾウ</t>
    </rPh>
    <rPh sb="19" eb="21">
      <t>ゲンゾン</t>
    </rPh>
    <rPh sb="22" eb="24">
      <t>シセツ</t>
    </rPh>
    <rPh sb="24" eb="26">
      <t>コウチク</t>
    </rPh>
    <rPh sb="26" eb="28">
      <t>ジキ</t>
    </rPh>
    <rPh sb="29" eb="31">
      <t>シュウチュウ</t>
    </rPh>
    <rPh sb="36" eb="38">
      <t>ゲンカ</t>
    </rPh>
    <rPh sb="38" eb="40">
      <t>ショウキャク</t>
    </rPh>
    <rPh sb="40" eb="41">
      <t>リツ</t>
    </rPh>
    <rPh sb="42" eb="45">
      <t>ケイネンカ</t>
    </rPh>
    <rPh sb="45" eb="46">
      <t>リツ</t>
    </rPh>
    <rPh sb="47" eb="49">
      <t>コンゴ</t>
    </rPh>
    <rPh sb="50" eb="52">
      <t>ジョウショウ</t>
    </rPh>
    <rPh sb="57" eb="59">
      <t>ミコ</t>
    </rPh>
    <rPh sb="84" eb="87">
      <t>ゲスイドウ</t>
    </rPh>
    <rPh sb="87" eb="89">
      <t>セイビ</t>
    </rPh>
    <rPh sb="90" eb="92">
      <t>レンケイ</t>
    </rPh>
    <rPh sb="93" eb="95">
      <t>ロウキュウ</t>
    </rPh>
    <rPh sb="95" eb="96">
      <t>カン</t>
    </rPh>
    <rPh sb="97" eb="99">
      <t>コウシン</t>
    </rPh>
    <rPh sb="100" eb="101">
      <t>ツト</t>
    </rPh>
    <phoneticPr fontId="4"/>
  </si>
  <si>
    <t>現状を維持する経営で逼迫しており、今後見込まれる給水人口の減少に伴う給水収益の減や施設更新費用の増に対しての対応を検討している。　　　　　　　　　　　　特に自己の浄水施設に係る費用対効果の検証や町の施策である下水道整備事業と水道事業における配水管更新事業の調整を行うなど事業実施の効率化が課題となる。</t>
    <rPh sb="0" eb="2">
      <t>ゲンジョウ</t>
    </rPh>
    <rPh sb="3" eb="5">
      <t>イジ</t>
    </rPh>
    <rPh sb="7" eb="9">
      <t>ケイエイ</t>
    </rPh>
    <rPh sb="10" eb="12">
      <t>ヒッパク</t>
    </rPh>
    <rPh sb="17" eb="19">
      <t>コンゴ</t>
    </rPh>
    <rPh sb="19" eb="21">
      <t>ミコ</t>
    </rPh>
    <rPh sb="24" eb="26">
      <t>キュウスイ</t>
    </rPh>
    <rPh sb="26" eb="28">
      <t>ジンコウ</t>
    </rPh>
    <rPh sb="29" eb="31">
      <t>ゲンショウ</t>
    </rPh>
    <rPh sb="32" eb="33">
      <t>トモナ</t>
    </rPh>
    <rPh sb="34" eb="36">
      <t>キュウスイ</t>
    </rPh>
    <rPh sb="36" eb="38">
      <t>シュウエキ</t>
    </rPh>
    <rPh sb="39" eb="40">
      <t>ゲン</t>
    </rPh>
    <rPh sb="41" eb="43">
      <t>シセツ</t>
    </rPh>
    <rPh sb="43" eb="45">
      <t>コウシン</t>
    </rPh>
    <rPh sb="45" eb="47">
      <t>ヒヨウ</t>
    </rPh>
    <rPh sb="48" eb="49">
      <t>ゾウ</t>
    </rPh>
    <rPh sb="50" eb="51">
      <t>タイ</t>
    </rPh>
    <rPh sb="54" eb="56">
      <t>タイオウ</t>
    </rPh>
    <rPh sb="57" eb="59">
      <t>ケントウ</t>
    </rPh>
    <rPh sb="76" eb="77">
      <t>トク</t>
    </rPh>
    <rPh sb="78" eb="80">
      <t>ジコ</t>
    </rPh>
    <rPh sb="81" eb="83">
      <t>ジョウスイ</t>
    </rPh>
    <rPh sb="83" eb="85">
      <t>シセツ</t>
    </rPh>
    <rPh sb="86" eb="87">
      <t>カカ</t>
    </rPh>
    <rPh sb="88" eb="90">
      <t>ヒヨウ</t>
    </rPh>
    <rPh sb="109" eb="111">
      <t>ジギョウ</t>
    </rPh>
    <rPh sb="112" eb="114">
      <t>スイドウ</t>
    </rPh>
    <rPh sb="114" eb="116">
      <t>ジギョウ</t>
    </rPh>
    <rPh sb="120" eb="122">
      <t>ハイスイ</t>
    </rPh>
    <rPh sb="122" eb="123">
      <t>カン</t>
    </rPh>
    <rPh sb="123" eb="125">
      <t>コウシン</t>
    </rPh>
    <rPh sb="125" eb="127">
      <t>ジギョウ</t>
    </rPh>
    <rPh sb="128" eb="130">
      <t>チョウセイ</t>
    </rPh>
    <rPh sb="131" eb="132">
      <t>オコナ</t>
    </rPh>
    <rPh sb="135" eb="137">
      <t>ジギョウ</t>
    </rPh>
    <rPh sb="137" eb="139">
      <t>ジッシ</t>
    </rPh>
    <phoneticPr fontId="4"/>
  </si>
  <si>
    <t>①給水収益の増及び人事異動に伴う人件費の減により微増　　　　　　　　　　　　　　　　　　　　②累積欠損金はなし　　　　　　　　　　　　　　　③老朽管更新工事や下水道整備に伴う配水管移設工事を実施しているが、給水収益が微増していることからほぼ横ばいで推移している                                    ④上記事業を企業債借入により実施しているため、今後も同水準で推移する　　　　　　　　　　　　　　　　　　　　⑤有収水量・給水収益ともに安定しており比率増となった　　　　　　　　　　　　　　　　　　　　⑥有収水量の安定により給水原価が横ばいになっているが、今後見込まれる有収水量の減や浄水場施設の更新費用の増に対応するための対策が必要　　　　　　　　　　　　　　　　　　　　　　　　⑦町が保有する浄水施設の能力が小規模であり稼働について検討が必要　　　　　　　　　　　　　　　⑧毎年度漏水調査を実施し、有収率の保持に努めている　　　　　　　　　　　　　　　　　　　　　　</t>
    <rPh sb="1" eb="3">
      <t>キュウスイ</t>
    </rPh>
    <rPh sb="3" eb="5">
      <t>シュウエキ</t>
    </rPh>
    <rPh sb="6" eb="7">
      <t>ゾウ</t>
    </rPh>
    <rPh sb="7" eb="8">
      <t>オヨ</t>
    </rPh>
    <rPh sb="9" eb="11">
      <t>ジンジ</t>
    </rPh>
    <rPh sb="11" eb="13">
      <t>イドウ</t>
    </rPh>
    <rPh sb="14" eb="15">
      <t>トモナ</t>
    </rPh>
    <rPh sb="16" eb="19">
      <t>ジンケンヒ</t>
    </rPh>
    <rPh sb="20" eb="21">
      <t>ゲン</t>
    </rPh>
    <rPh sb="24" eb="26">
      <t>ビゾウ</t>
    </rPh>
    <rPh sb="47" eb="49">
      <t>ルイセキ</t>
    </rPh>
    <rPh sb="49" eb="52">
      <t>ケッソンキン</t>
    </rPh>
    <rPh sb="71" eb="73">
      <t>ロウキュウ</t>
    </rPh>
    <rPh sb="73" eb="74">
      <t>カン</t>
    </rPh>
    <rPh sb="74" eb="76">
      <t>コウシン</t>
    </rPh>
    <rPh sb="76" eb="78">
      <t>コウジ</t>
    </rPh>
    <rPh sb="79" eb="82">
      <t>ゲスイドウ</t>
    </rPh>
    <rPh sb="82" eb="84">
      <t>セイビ</t>
    </rPh>
    <rPh sb="85" eb="86">
      <t>トモナ</t>
    </rPh>
    <rPh sb="87" eb="90">
      <t>ハイスイカン</t>
    </rPh>
    <rPh sb="90" eb="92">
      <t>イセツ</t>
    </rPh>
    <rPh sb="92" eb="94">
      <t>コウジ</t>
    </rPh>
    <rPh sb="95" eb="97">
      <t>ジッシ</t>
    </rPh>
    <rPh sb="103" eb="105">
      <t>キュウスイ</t>
    </rPh>
    <rPh sb="105" eb="107">
      <t>シュウエキ</t>
    </rPh>
    <rPh sb="108" eb="110">
      <t>ビゾウ</t>
    </rPh>
    <rPh sb="120" eb="121">
      <t>ヨコ</t>
    </rPh>
    <rPh sb="124" eb="126">
      <t>スイイ</t>
    </rPh>
    <rPh sb="167" eb="169">
      <t>ジョウキ</t>
    </rPh>
    <rPh sb="169" eb="171">
      <t>ジギョウ</t>
    </rPh>
    <rPh sb="172" eb="174">
      <t>キギョウ</t>
    </rPh>
    <rPh sb="174" eb="175">
      <t>サイ</t>
    </rPh>
    <rPh sb="175" eb="177">
      <t>カリイレ</t>
    </rPh>
    <rPh sb="180" eb="182">
      <t>ジッシ</t>
    </rPh>
    <rPh sb="189" eb="191">
      <t>コンゴ</t>
    </rPh>
    <rPh sb="192" eb="193">
      <t>ドウ</t>
    </rPh>
    <rPh sb="193" eb="195">
      <t>スイジュン</t>
    </rPh>
    <rPh sb="196" eb="198">
      <t>スイイ</t>
    </rPh>
    <rPh sb="221" eb="223">
      <t>ユウシュウ</t>
    </rPh>
    <rPh sb="223" eb="225">
      <t>スイリョウ</t>
    </rPh>
    <rPh sb="226" eb="228">
      <t>キュウスイ</t>
    </rPh>
    <rPh sb="228" eb="230">
      <t>シュウエキ</t>
    </rPh>
    <rPh sb="233" eb="235">
      <t>アンテイ</t>
    </rPh>
    <rPh sb="239" eb="241">
      <t>ヒリツ</t>
    </rPh>
    <rPh sb="241" eb="242">
      <t>ゾウ</t>
    </rPh>
    <rPh sb="267" eb="269">
      <t>ユウシュウ</t>
    </rPh>
    <rPh sb="269" eb="271">
      <t>スイリョウ</t>
    </rPh>
    <rPh sb="272" eb="274">
      <t>アンテイ</t>
    </rPh>
    <rPh sb="277" eb="279">
      <t>キュウスイ</t>
    </rPh>
    <rPh sb="279" eb="281">
      <t>ゲンカ</t>
    </rPh>
    <rPh sb="282" eb="283">
      <t>ヨコ</t>
    </rPh>
    <rPh sb="293" eb="295">
      <t>コンゴ</t>
    </rPh>
    <rPh sb="295" eb="297">
      <t>ミコ</t>
    </rPh>
    <rPh sb="300" eb="302">
      <t>ユウシュウ</t>
    </rPh>
    <rPh sb="302" eb="304">
      <t>スイリョウ</t>
    </rPh>
    <rPh sb="305" eb="306">
      <t>ゲン</t>
    </rPh>
    <rPh sb="307" eb="310">
      <t>ジョウスイジョウ</t>
    </rPh>
    <rPh sb="310" eb="312">
      <t>シセツ</t>
    </rPh>
    <rPh sb="313" eb="315">
      <t>コウシン</t>
    </rPh>
    <rPh sb="315" eb="317">
      <t>ヒヨウ</t>
    </rPh>
    <rPh sb="318" eb="319">
      <t>ゾウ</t>
    </rPh>
    <rPh sb="320" eb="322">
      <t>タイオウ</t>
    </rPh>
    <rPh sb="327" eb="329">
      <t>タイサク</t>
    </rPh>
    <rPh sb="330" eb="332">
      <t>ヒツヨウ</t>
    </rPh>
    <rPh sb="357" eb="358">
      <t>チョウ</t>
    </rPh>
    <rPh sb="359" eb="361">
      <t>ホユウ</t>
    </rPh>
    <rPh sb="363" eb="365">
      <t>ジョウスイ</t>
    </rPh>
    <rPh sb="365" eb="367">
      <t>シセツ</t>
    </rPh>
    <rPh sb="368" eb="370">
      <t>ノウリョク</t>
    </rPh>
    <rPh sb="371" eb="374">
      <t>ショウキボ</t>
    </rPh>
    <rPh sb="377" eb="379">
      <t>カドウ</t>
    </rPh>
    <rPh sb="383" eb="385">
      <t>ケントウ</t>
    </rPh>
    <rPh sb="386" eb="3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</si>
</sst>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1.76</c:v>
                </c:pt>
                <c:pt idx="1">
                  <c:v>2.2999999999999998</c:v>
                </c:pt>
                <c:pt idx="2">
                  <c:v>1.19</c:v>
                </c:pt>
                <c:pt idx="3">
                  <c:v>0.69</c:v>
                </c:pt>
                <c:pt idx="4">
                  <c:v>1.38</c:v>
                </c:pt>
              </c:numCache>
            </c:numRef>
          </c:val>
          <c:extLst xmlns:c16r2="http://schemas.microsoft.com/office/drawing/2015/06/chart">
            <c:ext xmlns:c16="http://schemas.microsoft.com/office/drawing/2014/chart" uri="{C3380CC4-5D6E-409C-BE32-E72D297353CC}">
              <c16:uniqueId val="{00000000-F95E-450F-B158-7DC05B8CCB11}"/>
            </c:ext>
          </c:extLst>
        </c:ser>
        <c:dLbls>
          <c:showLegendKey val="0"/>
          <c:showVal val="0"/>
          <c:showCatName val="0"/>
          <c:showSerName val="0"/>
          <c:showPercent val="0"/>
          <c:showBubbleSize val="0"/>
        </c:dLbls>
        <c:gapWidth val="150"/>
        <c:axId val="96998144"/>
        <c:axId val="970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F95E-450F-B158-7DC05B8CCB11}"/>
            </c:ext>
          </c:extLst>
        </c:ser>
        <c:dLbls>
          <c:showLegendKey val="0"/>
          <c:showVal val="0"/>
          <c:showCatName val="0"/>
          <c:showSerName val="0"/>
          <c:showPercent val="0"/>
          <c:showBubbleSize val="0"/>
        </c:dLbls>
        <c:marker val="1"/>
        <c:smooth val="0"/>
        <c:axId val="96998144"/>
        <c:axId val="97000064"/>
      </c:lineChart>
      <c:dateAx>
        <c:axId val="96998144"/>
        <c:scaling>
          <c:orientation val="minMax"/>
        </c:scaling>
        <c:delete val="1"/>
        <c:axPos val="b"/>
        <c:numFmt formatCode="ge" sourceLinked="1"/>
        <c:majorTickMark val="none"/>
        <c:minorTickMark val="none"/>
        <c:tickLblPos val="none"/>
        <c:crossAx val="97000064"/>
        <c:crosses val="autoZero"/>
        <c:auto val="1"/>
        <c:lblOffset val="100"/>
        <c:baseTimeUnit val="years"/>
      </c:dateAx>
      <c:valAx>
        <c:axId val="97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51.72</c:v>
                </c:pt>
                <c:pt idx="1">
                  <c:v>51.1</c:v>
                </c:pt>
                <c:pt idx="2">
                  <c:v>51.42</c:v>
                </c:pt>
                <c:pt idx="3">
                  <c:v>51.75</c:v>
                </c:pt>
                <c:pt idx="4">
                  <c:v>51.68</c:v>
                </c:pt>
              </c:numCache>
            </c:numRef>
          </c:val>
          <c:extLst xmlns:c16r2="http://schemas.microsoft.com/office/drawing/2015/06/chart">
            <c:ext xmlns:c16="http://schemas.microsoft.com/office/drawing/2014/chart" uri="{C3380CC4-5D6E-409C-BE32-E72D297353CC}">
              <c16:uniqueId val="{00000000-13A7-4C58-B248-28862CADC5CF}"/>
            </c:ext>
          </c:extLst>
        </c:ser>
        <c:dLbls>
          <c:showLegendKey val="0"/>
          <c:showVal val="0"/>
          <c:showCatName val="0"/>
          <c:showSerName val="0"/>
          <c:showPercent val="0"/>
          <c:showBubbleSize val="0"/>
        </c:dLbls>
        <c:gapWidth val="150"/>
        <c:axId val="97821056"/>
        <c:axId val="978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13A7-4C58-B248-28862CADC5CF}"/>
            </c:ext>
          </c:extLst>
        </c:ser>
        <c:dLbls>
          <c:showLegendKey val="0"/>
          <c:showVal val="0"/>
          <c:showCatName val="0"/>
          <c:showSerName val="0"/>
          <c:showPercent val="0"/>
          <c:showBubbleSize val="0"/>
        </c:dLbls>
        <c:marker val="1"/>
        <c:smooth val="0"/>
        <c:axId val="97821056"/>
        <c:axId val="97822976"/>
      </c:lineChart>
      <c:dateAx>
        <c:axId val="97821056"/>
        <c:scaling>
          <c:orientation val="minMax"/>
        </c:scaling>
        <c:delete val="1"/>
        <c:axPos val="b"/>
        <c:numFmt formatCode="ge" sourceLinked="1"/>
        <c:majorTickMark val="none"/>
        <c:minorTickMark val="none"/>
        <c:tickLblPos val="none"/>
        <c:crossAx val="97822976"/>
        <c:crosses val="autoZero"/>
        <c:auto val="1"/>
        <c:lblOffset val="100"/>
        <c:baseTimeUnit val="years"/>
      </c:dateAx>
      <c:valAx>
        <c:axId val="978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94.23</c:v>
                </c:pt>
                <c:pt idx="1">
                  <c:v>94.62</c:v>
                </c:pt>
                <c:pt idx="2">
                  <c:v>94.17</c:v>
                </c:pt>
                <c:pt idx="3">
                  <c:v>93.71</c:v>
                </c:pt>
                <c:pt idx="4">
                  <c:v>94.08</c:v>
                </c:pt>
              </c:numCache>
            </c:numRef>
          </c:val>
          <c:extLst xmlns:c16r2="http://schemas.microsoft.com/office/drawing/2015/06/chart">
            <c:ext xmlns:c16="http://schemas.microsoft.com/office/drawing/2014/chart" uri="{C3380CC4-5D6E-409C-BE32-E72D297353CC}">
              <c16:uniqueId val="{00000000-FE27-44A8-9C80-98EF1D7A4AD5}"/>
            </c:ext>
          </c:extLst>
        </c:ser>
        <c:dLbls>
          <c:showLegendKey val="0"/>
          <c:showVal val="0"/>
          <c:showCatName val="0"/>
          <c:showSerName val="0"/>
          <c:showPercent val="0"/>
          <c:showBubbleSize val="0"/>
        </c:dLbls>
        <c:gapWidth val="150"/>
        <c:axId val="97948416"/>
        <c:axId val="9795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FE27-44A8-9C80-98EF1D7A4AD5}"/>
            </c:ext>
          </c:extLst>
        </c:ser>
        <c:dLbls>
          <c:showLegendKey val="0"/>
          <c:showVal val="0"/>
          <c:showCatName val="0"/>
          <c:showSerName val="0"/>
          <c:showPercent val="0"/>
          <c:showBubbleSize val="0"/>
        </c:dLbls>
        <c:marker val="1"/>
        <c:smooth val="0"/>
        <c:axId val="97948416"/>
        <c:axId val="97950336"/>
      </c:lineChart>
      <c:dateAx>
        <c:axId val="97948416"/>
        <c:scaling>
          <c:orientation val="minMax"/>
        </c:scaling>
        <c:delete val="1"/>
        <c:axPos val="b"/>
        <c:numFmt formatCode="ge" sourceLinked="1"/>
        <c:majorTickMark val="none"/>
        <c:minorTickMark val="none"/>
        <c:tickLblPos val="none"/>
        <c:crossAx val="97950336"/>
        <c:crosses val="autoZero"/>
        <c:auto val="1"/>
        <c:lblOffset val="100"/>
        <c:baseTimeUnit val="years"/>
      </c:dateAx>
      <c:valAx>
        <c:axId val="979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105.81</c:v>
                </c:pt>
                <c:pt idx="1">
                  <c:v>105.1</c:v>
                </c:pt>
                <c:pt idx="2">
                  <c:v>107.21</c:v>
                </c:pt>
                <c:pt idx="3">
                  <c:v>107.19</c:v>
                </c:pt>
                <c:pt idx="4">
                  <c:v>108.85</c:v>
                </c:pt>
              </c:numCache>
            </c:numRef>
          </c:val>
          <c:extLst xmlns:c16r2="http://schemas.microsoft.com/office/drawing/2015/06/chart">
            <c:ext xmlns:c16="http://schemas.microsoft.com/office/drawing/2014/chart" uri="{C3380CC4-5D6E-409C-BE32-E72D297353CC}">
              <c16:uniqueId val="{00000000-E4C8-4D04-9592-FC4468F35704}"/>
            </c:ext>
          </c:extLst>
        </c:ser>
        <c:dLbls>
          <c:showLegendKey val="0"/>
          <c:showVal val="0"/>
          <c:showCatName val="0"/>
          <c:showSerName val="0"/>
          <c:showPercent val="0"/>
          <c:showBubbleSize val="0"/>
        </c:dLbls>
        <c:gapWidth val="150"/>
        <c:axId val="97035392"/>
        <c:axId val="9703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E4C8-4D04-9592-FC4468F35704}"/>
            </c:ext>
          </c:extLst>
        </c:ser>
        <c:dLbls>
          <c:showLegendKey val="0"/>
          <c:showVal val="0"/>
          <c:showCatName val="0"/>
          <c:showSerName val="0"/>
          <c:showPercent val="0"/>
          <c:showBubbleSize val="0"/>
        </c:dLbls>
        <c:marker val="1"/>
        <c:smooth val="0"/>
        <c:axId val="97035392"/>
        <c:axId val="97037312"/>
      </c:lineChart>
      <c:dateAx>
        <c:axId val="97035392"/>
        <c:scaling>
          <c:orientation val="minMax"/>
        </c:scaling>
        <c:delete val="1"/>
        <c:axPos val="b"/>
        <c:numFmt formatCode="ge" sourceLinked="1"/>
        <c:majorTickMark val="none"/>
        <c:minorTickMark val="none"/>
        <c:tickLblPos val="none"/>
        <c:crossAx val="97037312"/>
        <c:crosses val="autoZero"/>
        <c:auto val="1"/>
        <c:lblOffset val="100"/>
        <c:baseTimeUnit val="years"/>
      </c:dateAx>
      <c:valAx>
        <c:axId val="9703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49.09</c:v>
                </c:pt>
                <c:pt idx="1">
                  <c:v>49.63</c:v>
                </c:pt>
                <c:pt idx="2">
                  <c:v>50.2</c:v>
                </c:pt>
                <c:pt idx="3">
                  <c:v>50.77</c:v>
                </c:pt>
                <c:pt idx="4">
                  <c:v>51.38</c:v>
                </c:pt>
              </c:numCache>
            </c:numRef>
          </c:val>
          <c:extLst xmlns:c16r2="http://schemas.microsoft.com/office/drawing/2015/06/chart">
            <c:ext xmlns:c16="http://schemas.microsoft.com/office/drawing/2014/chart" uri="{C3380CC4-5D6E-409C-BE32-E72D297353CC}">
              <c16:uniqueId val="{00000000-25DD-49C8-AE44-5501FAAB08AA}"/>
            </c:ext>
          </c:extLst>
        </c:ser>
        <c:dLbls>
          <c:showLegendKey val="0"/>
          <c:showVal val="0"/>
          <c:showCatName val="0"/>
          <c:showSerName val="0"/>
          <c:showPercent val="0"/>
          <c:showBubbleSize val="0"/>
        </c:dLbls>
        <c:gapWidth val="150"/>
        <c:axId val="97482240"/>
        <c:axId val="974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25DD-49C8-AE44-5501FAAB08AA}"/>
            </c:ext>
          </c:extLst>
        </c:ser>
        <c:dLbls>
          <c:showLegendKey val="0"/>
          <c:showVal val="0"/>
          <c:showCatName val="0"/>
          <c:showSerName val="0"/>
          <c:showPercent val="0"/>
          <c:showBubbleSize val="0"/>
        </c:dLbls>
        <c:marker val="1"/>
        <c:smooth val="0"/>
        <c:axId val="97482240"/>
        <c:axId val="97484160"/>
      </c:lineChart>
      <c:dateAx>
        <c:axId val="97482240"/>
        <c:scaling>
          <c:orientation val="minMax"/>
        </c:scaling>
        <c:delete val="1"/>
        <c:axPos val="b"/>
        <c:numFmt formatCode="ge" sourceLinked="1"/>
        <c:majorTickMark val="none"/>
        <c:minorTickMark val="none"/>
        <c:tickLblPos val="none"/>
        <c:crossAx val="97484160"/>
        <c:crosses val="autoZero"/>
        <c:auto val="1"/>
        <c:lblOffset val="100"/>
        <c:baseTimeUnit val="years"/>
      </c:dateAx>
      <c:valAx>
        <c:axId val="974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c:v>
                </c:pt>
                <c:pt idx="1">
                  <c:v>17.670000000000002</c:v>
                </c:pt>
                <c:pt idx="2">
                  <c:v>24.91</c:v>
                </c:pt>
                <c:pt idx="3">
                  <c:v>24.91</c:v>
                </c:pt>
                <c:pt idx="4">
                  <c:v>27.06</c:v>
                </c:pt>
              </c:numCache>
            </c:numRef>
          </c:val>
          <c:extLst xmlns:c16r2="http://schemas.microsoft.com/office/drawing/2015/06/chart">
            <c:ext xmlns:c16="http://schemas.microsoft.com/office/drawing/2014/chart" uri="{C3380CC4-5D6E-409C-BE32-E72D297353CC}">
              <c16:uniqueId val="{00000000-C0A2-4992-8044-0175AC69DD1E}"/>
            </c:ext>
          </c:extLst>
        </c:ser>
        <c:dLbls>
          <c:showLegendKey val="0"/>
          <c:showVal val="0"/>
          <c:showCatName val="0"/>
          <c:showSerName val="0"/>
          <c:showPercent val="0"/>
          <c:showBubbleSize val="0"/>
        </c:dLbls>
        <c:gapWidth val="150"/>
        <c:axId val="97859456"/>
        <c:axId val="978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C0A2-4992-8044-0175AC69DD1E}"/>
            </c:ext>
          </c:extLst>
        </c:ser>
        <c:dLbls>
          <c:showLegendKey val="0"/>
          <c:showVal val="0"/>
          <c:showCatName val="0"/>
          <c:showSerName val="0"/>
          <c:showPercent val="0"/>
          <c:showBubbleSize val="0"/>
        </c:dLbls>
        <c:marker val="1"/>
        <c:smooth val="0"/>
        <c:axId val="97859456"/>
        <c:axId val="97869824"/>
      </c:lineChart>
      <c:dateAx>
        <c:axId val="97859456"/>
        <c:scaling>
          <c:orientation val="minMax"/>
        </c:scaling>
        <c:delete val="1"/>
        <c:axPos val="b"/>
        <c:numFmt formatCode="ge" sourceLinked="1"/>
        <c:majorTickMark val="none"/>
        <c:minorTickMark val="none"/>
        <c:tickLblPos val="none"/>
        <c:crossAx val="97869824"/>
        <c:crosses val="autoZero"/>
        <c:auto val="1"/>
        <c:lblOffset val="100"/>
        <c:baseTimeUnit val="years"/>
      </c:dateAx>
      <c:valAx>
        <c:axId val="978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14-41FD-9B81-E9E69EF27BE9}"/>
            </c:ext>
          </c:extLst>
        </c:ser>
        <c:dLbls>
          <c:showLegendKey val="0"/>
          <c:showVal val="0"/>
          <c:showCatName val="0"/>
          <c:showSerName val="0"/>
          <c:showPercent val="0"/>
          <c:showBubbleSize val="0"/>
        </c:dLbls>
        <c:gapWidth val="150"/>
        <c:axId val="97583872"/>
        <c:axId val="975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9D14-41FD-9B81-E9E69EF27BE9}"/>
            </c:ext>
          </c:extLst>
        </c:ser>
        <c:dLbls>
          <c:showLegendKey val="0"/>
          <c:showVal val="0"/>
          <c:showCatName val="0"/>
          <c:showSerName val="0"/>
          <c:showPercent val="0"/>
          <c:showBubbleSize val="0"/>
        </c:dLbls>
        <c:marker val="1"/>
        <c:smooth val="0"/>
        <c:axId val="97583872"/>
        <c:axId val="97585792"/>
      </c:lineChart>
      <c:dateAx>
        <c:axId val="97583872"/>
        <c:scaling>
          <c:orientation val="minMax"/>
        </c:scaling>
        <c:delete val="1"/>
        <c:axPos val="b"/>
        <c:numFmt formatCode="ge" sourceLinked="1"/>
        <c:majorTickMark val="none"/>
        <c:minorTickMark val="none"/>
        <c:tickLblPos val="none"/>
        <c:crossAx val="97585792"/>
        <c:crosses val="autoZero"/>
        <c:auto val="1"/>
        <c:lblOffset val="100"/>
        <c:baseTimeUnit val="years"/>
      </c:dateAx>
      <c:valAx>
        <c:axId val="9758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186.6</c:v>
                </c:pt>
                <c:pt idx="1">
                  <c:v>176.91</c:v>
                </c:pt>
                <c:pt idx="2">
                  <c:v>234.28</c:v>
                </c:pt>
                <c:pt idx="3">
                  <c:v>232.55</c:v>
                </c:pt>
                <c:pt idx="4">
                  <c:v>263.32</c:v>
                </c:pt>
              </c:numCache>
            </c:numRef>
          </c:val>
          <c:extLst xmlns:c16r2="http://schemas.microsoft.com/office/drawing/2015/06/chart">
            <c:ext xmlns:c16="http://schemas.microsoft.com/office/drawing/2014/chart" uri="{C3380CC4-5D6E-409C-BE32-E72D297353CC}">
              <c16:uniqueId val="{00000000-5955-4FCA-A630-77E19B33B1AE}"/>
            </c:ext>
          </c:extLst>
        </c:ser>
        <c:dLbls>
          <c:showLegendKey val="0"/>
          <c:showVal val="0"/>
          <c:showCatName val="0"/>
          <c:showSerName val="0"/>
          <c:showPercent val="0"/>
          <c:showBubbleSize val="0"/>
        </c:dLbls>
        <c:gapWidth val="150"/>
        <c:axId val="97607040"/>
        <c:axId val="976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5955-4FCA-A630-77E19B33B1AE}"/>
            </c:ext>
          </c:extLst>
        </c:ser>
        <c:dLbls>
          <c:showLegendKey val="0"/>
          <c:showVal val="0"/>
          <c:showCatName val="0"/>
          <c:showSerName val="0"/>
          <c:showPercent val="0"/>
          <c:showBubbleSize val="0"/>
        </c:dLbls>
        <c:marker val="1"/>
        <c:smooth val="0"/>
        <c:axId val="97607040"/>
        <c:axId val="97617408"/>
      </c:lineChart>
      <c:dateAx>
        <c:axId val="97607040"/>
        <c:scaling>
          <c:orientation val="minMax"/>
        </c:scaling>
        <c:delete val="1"/>
        <c:axPos val="b"/>
        <c:numFmt formatCode="ge" sourceLinked="1"/>
        <c:majorTickMark val="none"/>
        <c:minorTickMark val="none"/>
        <c:tickLblPos val="none"/>
        <c:crossAx val="97617408"/>
        <c:crosses val="autoZero"/>
        <c:auto val="1"/>
        <c:lblOffset val="100"/>
        <c:baseTimeUnit val="years"/>
      </c:dateAx>
      <c:valAx>
        <c:axId val="9761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222.56</c:v>
                </c:pt>
                <c:pt idx="1">
                  <c:v>223.4</c:v>
                </c:pt>
                <c:pt idx="2">
                  <c:v>223.06</c:v>
                </c:pt>
                <c:pt idx="3">
                  <c:v>217.99</c:v>
                </c:pt>
                <c:pt idx="4">
                  <c:v>215.67</c:v>
                </c:pt>
              </c:numCache>
            </c:numRef>
          </c:val>
          <c:extLst xmlns:c16r2="http://schemas.microsoft.com/office/drawing/2015/06/chart">
            <c:ext xmlns:c16="http://schemas.microsoft.com/office/drawing/2014/chart" uri="{C3380CC4-5D6E-409C-BE32-E72D297353CC}">
              <c16:uniqueId val="{00000000-BB33-4D1D-8969-2F371168D987}"/>
            </c:ext>
          </c:extLst>
        </c:ser>
        <c:dLbls>
          <c:showLegendKey val="0"/>
          <c:showVal val="0"/>
          <c:showCatName val="0"/>
          <c:showSerName val="0"/>
          <c:showPercent val="0"/>
          <c:showBubbleSize val="0"/>
        </c:dLbls>
        <c:gapWidth val="150"/>
        <c:axId val="97669120"/>
        <c:axId val="976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BB33-4D1D-8969-2F371168D987}"/>
            </c:ext>
          </c:extLst>
        </c:ser>
        <c:dLbls>
          <c:showLegendKey val="0"/>
          <c:showVal val="0"/>
          <c:showCatName val="0"/>
          <c:showSerName val="0"/>
          <c:showPercent val="0"/>
          <c:showBubbleSize val="0"/>
        </c:dLbls>
        <c:marker val="1"/>
        <c:smooth val="0"/>
        <c:axId val="97669120"/>
        <c:axId val="97671040"/>
      </c:lineChart>
      <c:dateAx>
        <c:axId val="97669120"/>
        <c:scaling>
          <c:orientation val="minMax"/>
        </c:scaling>
        <c:delete val="1"/>
        <c:axPos val="b"/>
        <c:numFmt formatCode="ge" sourceLinked="1"/>
        <c:majorTickMark val="none"/>
        <c:minorTickMark val="none"/>
        <c:tickLblPos val="none"/>
        <c:crossAx val="97671040"/>
        <c:crosses val="autoZero"/>
        <c:auto val="1"/>
        <c:lblOffset val="100"/>
        <c:baseTimeUnit val="years"/>
      </c:dateAx>
      <c:valAx>
        <c:axId val="9767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102.55</c:v>
                </c:pt>
                <c:pt idx="1">
                  <c:v>102.5</c:v>
                </c:pt>
                <c:pt idx="2">
                  <c:v>103.78</c:v>
                </c:pt>
                <c:pt idx="3">
                  <c:v>103.94</c:v>
                </c:pt>
                <c:pt idx="4">
                  <c:v>106.68</c:v>
                </c:pt>
              </c:numCache>
            </c:numRef>
          </c:val>
          <c:extLst xmlns:c16r2="http://schemas.microsoft.com/office/drawing/2015/06/chart">
            <c:ext xmlns:c16="http://schemas.microsoft.com/office/drawing/2014/chart" uri="{C3380CC4-5D6E-409C-BE32-E72D297353CC}">
              <c16:uniqueId val="{00000000-F4A8-4DC1-B215-F674A67A3439}"/>
            </c:ext>
          </c:extLst>
        </c:ser>
        <c:dLbls>
          <c:showLegendKey val="0"/>
          <c:showVal val="0"/>
          <c:showCatName val="0"/>
          <c:showSerName val="0"/>
          <c:showPercent val="0"/>
          <c:showBubbleSize val="0"/>
        </c:dLbls>
        <c:gapWidth val="150"/>
        <c:axId val="97701888"/>
        <c:axId val="977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F4A8-4DC1-B215-F674A67A3439}"/>
            </c:ext>
          </c:extLst>
        </c:ser>
        <c:dLbls>
          <c:showLegendKey val="0"/>
          <c:showVal val="0"/>
          <c:showCatName val="0"/>
          <c:showSerName val="0"/>
          <c:showPercent val="0"/>
          <c:showBubbleSize val="0"/>
        </c:dLbls>
        <c:marker val="1"/>
        <c:smooth val="0"/>
        <c:axId val="97701888"/>
        <c:axId val="97703808"/>
      </c:lineChart>
      <c:dateAx>
        <c:axId val="97701888"/>
        <c:scaling>
          <c:orientation val="minMax"/>
        </c:scaling>
        <c:delete val="1"/>
        <c:axPos val="b"/>
        <c:numFmt formatCode="ge" sourceLinked="1"/>
        <c:majorTickMark val="none"/>
        <c:minorTickMark val="none"/>
        <c:tickLblPos val="none"/>
        <c:crossAx val="97703808"/>
        <c:crosses val="autoZero"/>
        <c:auto val="1"/>
        <c:lblOffset val="100"/>
        <c:baseTimeUnit val="years"/>
      </c:dateAx>
      <c:valAx>
        <c:axId val="977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209.38</c:v>
                </c:pt>
                <c:pt idx="1">
                  <c:v>209.42</c:v>
                </c:pt>
                <c:pt idx="2">
                  <c:v>207</c:v>
                </c:pt>
                <c:pt idx="3">
                  <c:v>207.35</c:v>
                </c:pt>
                <c:pt idx="4">
                  <c:v>202.25</c:v>
                </c:pt>
              </c:numCache>
            </c:numRef>
          </c:val>
          <c:extLst xmlns:c16r2="http://schemas.microsoft.com/office/drawing/2015/06/chart">
            <c:ext xmlns:c16="http://schemas.microsoft.com/office/drawing/2014/chart" uri="{C3380CC4-5D6E-409C-BE32-E72D297353CC}">
              <c16:uniqueId val="{00000000-A49E-445A-81B9-054A2775158F}"/>
            </c:ext>
          </c:extLst>
        </c:ser>
        <c:dLbls>
          <c:showLegendKey val="0"/>
          <c:showVal val="0"/>
          <c:showCatName val="0"/>
          <c:showSerName val="0"/>
          <c:showPercent val="0"/>
          <c:showBubbleSize val="0"/>
        </c:dLbls>
        <c:gapWidth val="150"/>
        <c:axId val="97796096"/>
        <c:axId val="977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A49E-445A-81B9-054A2775158F}"/>
            </c:ext>
          </c:extLst>
        </c:ser>
        <c:dLbls>
          <c:showLegendKey val="0"/>
          <c:showVal val="0"/>
          <c:showCatName val="0"/>
          <c:showSerName val="0"/>
          <c:showPercent val="0"/>
          <c:showBubbleSize val="0"/>
        </c:dLbls>
        <c:marker val="1"/>
        <c:smooth val="0"/>
        <c:axId val="97796096"/>
        <c:axId val="97798016"/>
      </c:lineChart>
      <c:dateAx>
        <c:axId val="97796096"/>
        <c:scaling>
          <c:orientation val="minMax"/>
        </c:scaling>
        <c:delete val="1"/>
        <c:axPos val="b"/>
        <c:numFmt formatCode="ge" sourceLinked="1"/>
        <c:majorTickMark val="none"/>
        <c:minorTickMark val="none"/>
        <c:tickLblPos val="none"/>
        <c:crossAx val="97798016"/>
        <c:crosses val="autoZero"/>
        <c:auto val="1"/>
        <c:lblOffset val="100"/>
        <c:baseTimeUnit val="years"/>
      </c:dateAx>
      <c:valAx>
        <c:axId val="977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奈良県　斑鳩町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28361</v>
      </c>
      <c r="AM8" s="60"/>
      <c r="AN8" s="60"/>
      <c r="AO8" s="60"/>
      <c r="AP8" s="60"/>
      <c r="AQ8" s="60"/>
      <c r="AR8" s="60"/>
      <c r="AS8" s="60"/>
      <c r="AT8" s="51">
        <f>データ!$S$6</f>
        <v>14.27</v>
      </c>
      <c r="AU8" s="52"/>
      <c r="AV8" s="52"/>
      <c r="AW8" s="52"/>
      <c r="AX8" s="52"/>
      <c r="AY8" s="52"/>
      <c r="AZ8" s="52"/>
      <c r="BA8" s="52"/>
      <c r="BB8" s="53">
        <f>データ!$T$6</f>
        <v>1987.46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75.400000000000006</v>
      </c>
      <c r="J10" s="52"/>
      <c r="K10" s="52"/>
      <c r="L10" s="52"/>
      <c r="M10" s="52"/>
      <c r="N10" s="52"/>
      <c r="O10" s="63"/>
      <c r="P10" s="53">
        <f>データ!$P$6</f>
        <v>100</v>
      </c>
      <c r="Q10" s="53"/>
      <c r="R10" s="53"/>
      <c r="S10" s="53"/>
      <c r="T10" s="53"/>
      <c r="U10" s="53"/>
      <c r="V10" s="53"/>
      <c r="W10" s="60">
        <f>データ!$Q$6</f>
        <v>3704</v>
      </c>
      <c r="X10" s="60"/>
      <c r="Y10" s="60"/>
      <c r="Z10" s="60"/>
      <c r="AA10" s="60"/>
      <c r="AB10" s="60"/>
      <c r="AC10" s="60"/>
      <c r="AD10" s="2"/>
      <c r="AE10" s="2"/>
      <c r="AF10" s="2"/>
      <c r="AG10" s="2"/>
      <c r="AH10" s="4"/>
      <c r="AI10" s="4"/>
      <c r="AJ10" s="4"/>
      <c r="AK10" s="4"/>
      <c r="AL10" s="60">
        <f>データ!$U$6</f>
        <v>28319</v>
      </c>
      <c r="AM10" s="60"/>
      <c r="AN10" s="60"/>
      <c r="AO10" s="60"/>
      <c r="AP10" s="60"/>
      <c r="AQ10" s="60"/>
      <c r="AR10" s="60"/>
      <c r="AS10" s="60"/>
      <c r="AT10" s="51">
        <f>データ!$V$6</f>
        <v>14.27</v>
      </c>
      <c r="AU10" s="52"/>
      <c r="AV10" s="52"/>
      <c r="AW10" s="52"/>
      <c r="AX10" s="52"/>
      <c r="AY10" s="52"/>
      <c r="AZ10" s="52"/>
      <c r="BA10" s="52"/>
      <c r="BB10" s="53">
        <f>データ!$W$6</f>
        <v>1984.51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OWqnjJM7xWuQG+fmYSebJc2gUqPKB0+QcUVtRopjvigAJaLVe4P/i0ye5AhW6UWIrxM19dWw2hu90A2tiEiOg==" saltValue="RDx87OanCE8IHrNWk+mH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293440</v>
      </c>
      <c r="D6" s="34">
        <f t="shared" si="3"/>
        <v>46</v>
      </c>
      <c r="E6" s="34">
        <f t="shared" si="3"/>
        <v>1</v>
      </c>
      <c r="F6" s="34">
        <f t="shared" si="3"/>
        <v>0</v>
      </c>
      <c r="G6" s="34">
        <f t="shared" si="3"/>
        <v>1</v>
      </c>
      <c r="H6" s="34" t="str">
        <f t="shared" si="3"/>
        <v>奈良県　斑鳩町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75.400000000000006</v>
      </c>
      <c r="P6" s="35">
        <f t="shared" si="3"/>
        <v>100</v>
      </c>
      <c r="Q6" s="35">
        <f t="shared" si="3"/>
        <v>3704</v>
      </c>
      <c r="R6" s="35">
        <f t="shared" si="3"/>
        <v>28361</v>
      </c>
      <c r="S6" s="35">
        <f t="shared" si="3"/>
        <v>14.27</v>
      </c>
      <c r="T6" s="35">
        <f t="shared" si="3"/>
        <v>1987.46</v>
      </c>
      <c r="U6" s="35">
        <f t="shared" si="3"/>
        <v>28319</v>
      </c>
      <c r="V6" s="35">
        <f t="shared" si="3"/>
        <v>14.27</v>
      </c>
      <c r="W6" s="35">
        <f t="shared" si="3"/>
        <v>1984.51</v>
      </c>
      <c r="X6" s="36">
        <f>IF(X7="",NA(),X7)</f>
        <v>105.81</v>
      </c>
      <c r="Y6" s="36">
        <f t="shared" ref="Y6:AG6" si="4">IF(Y7="",NA(),Y7)</f>
        <v>105.1</v>
      </c>
      <c r="Z6" s="36">
        <f t="shared" si="4"/>
        <v>107.21</v>
      </c>
      <c r="AA6" s="36">
        <f t="shared" si="4"/>
        <v>107.19</v>
      </c>
      <c r="AB6" s="36">
        <f t="shared" si="4"/>
        <v>108.85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186.6</v>
      </c>
      <c r="AU6" s="36">
        <f t="shared" ref="AU6:BC6" si="6">IF(AU7="",NA(),AU7)</f>
        <v>176.91</v>
      </c>
      <c r="AV6" s="36">
        <f t="shared" si="6"/>
        <v>234.28</v>
      </c>
      <c r="AW6" s="36">
        <f t="shared" si="6"/>
        <v>232.55</v>
      </c>
      <c r="AX6" s="36">
        <f t="shared" si="6"/>
        <v>263.32</v>
      </c>
      <c r="AY6" s="36">
        <f t="shared" si="6"/>
        <v>381.53</v>
      </c>
      <c r="AZ6" s="36">
        <f t="shared" si="6"/>
        <v>391.54</v>
      </c>
      <c r="BA6" s="36">
        <f t="shared" si="6"/>
        <v>384.34</v>
      </c>
      <c r="BB6" s="36">
        <f t="shared" si="6"/>
        <v>359.47</v>
      </c>
      <c r="BC6" s="36">
        <f t="shared" si="6"/>
        <v>369.69</v>
      </c>
      <c r="BD6" s="35" t="str">
        <f>IF(BD7="","",IF(BD7="-","【-】","【"&amp;SUBSTITUTE(TEXT(BD7,"#,##0.00"),"-","△")&amp;"】"))</f>
        <v>【261.93】</v>
      </c>
      <c r="BE6" s="36">
        <f>IF(BE7="",NA(),BE7)</f>
        <v>222.56</v>
      </c>
      <c r="BF6" s="36">
        <f t="shared" ref="BF6:BN6" si="7">IF(BF7="",NA(),BF7)</f>
        <v>223.4</v>
      </c>
      <c r="BG6" s="36">
        <f t="shared" si="7"/>
        <v>223.06</v>
      </c>
      <c r="BH6" s="36">
        <f t="shared" si="7"/>
        <v>217.99</v>
      </c>
      <c r="BI6" s="36">
        <f t="shared" si="7"/>
        <v>215.67</v>
      </c>
      <c r="BJ6" s="36">
        <f t="shared" si="7"/>
        <v>393.27</v>
      </c>
      <c r="BK6" s="36">
        <f t="shared" si="7"/>
        <v>386.97</v>
      </c>
      <c r="BL6" s="36">
        <f t="shared" si="7"/>
        <v>380.58</v>
      </c>
      <c r="BM6" s="36">
        <f t="shared" si="7"/>
        <v>401.79</v>
      </c>
      <c r="BN6" s="36">
        <f t="shared" si="7"/>
        <v>402.99</v>
      </c>
      <c r="BO6" s="35" t="str">
        <f>IF(BO7="","",IF(BO7="-","【-】","【"&amp;SUBSTITUTE(TEXT(BO7,"#,##0.00"),"-","△")&amp;"】"))</f>
        <v>【270.46】</v>
      </c>
      <c r="BP6" s="36">
        <f>IF(BP7="",NA(),BP7)</f>
        <v>102.55</v>
      </c>
      <c r="BQ6" s="36">
        <f t="shared" ref="BQ6:BY6" si="8">IF(BQ7="",NA(),BQ7)</f>
        <v>102.5</v>
      </c>
      <c r="BR6" s="36">
        <f t="shared" si="8"/>
        <v>103.78</v>
      </c>
      <c r="BS6" s="36">
        <f t="shared" si="8"/>
        <v>103.94</v>
      </c>
      <c r="BT6" s="36">
        <f t="shared" si="8"/>
        <v>106.68</v>
      </c>
      <c r="BU6" s="36">
        <f t="shared" si="8"/>
        <v>100.47</v>
      </c>
      <c r="BV6" s="36">
        <f t="shared" si="8"/>
        <v>101.72</v>
      </c>
      <c r="BW6" s="36">
        <f t="shared" si="8"/>
        <v>102.38</v>
      </c>
      <c r="BX6" s="36">
        <f t="shared" si="8"/>
        <v>100.12</v>
      </c>
      <c r="BY6" s="36">
        <f t="shared" si="8"/>
        <v>98.66</v>
      </c>
      <c r="BZ6" s="35" t="str">
        <f>IF(BZ7="","",IF(BZ7="-","【-】","【"&amp;SUBSTITUTE(TEXT(BZ7,"#,##0.00"),"-","△")&amp;"】"))</f>
        <v>【103.91】</v>
      </c>
      <c r="CA6" s="36">
        <f>IF(CA7="",NA(),CA7)</f>
        <v>209.38</v>
      </c>
      <c r="CB6" s="36">
        <f t="shared" ref="CB6:CJ6" si="9">IF(CB7="",NA(),CB7)</f>
        <v>209.42</v>
      </c>
      <c r="CC6" s="36">
        <f t="shared" si="9"/>
        <v>207</v>
      </c>
      <c r="CD6" s="36">
        <f t="shared" si="9"/>
        <v>207.35</v>
      </c>
      <c r="CE6" s="36">
        <f t="shared" si="9"/>
        <v>202.25</v>
      </c>
      <c r="CF6" s="36">
        <f t="shared" si="9"/>
        <v>169.82</v>
      </c>
      <c r="CG6" s="36">
        <f t="shared" si="9"/>
        <v>168.2</v>
      </c>
      <c r="CH6" s="36">
        <f t="shared" si="9"/>
        <v>168.67</v>
      </c>
      <c r="CI6" s="36">
        <f t="shared" si="9"/>
        <v>174.97</v>
      </c>
      <c r="CJ6" s="36">
        <f t="shared" si="9"/>
        <v>178.59</v>
      </c>
      <c r="CK6" s="35" t="str">
        <f>IF(CK7="","",IF(CK7="-","【-】","【"&amp;SUBSTITUTE(TEXT(CK7,"#,##0.00"),"-","△")&amp;"】"))</f>
        <v>【167.11】</v>
      </c>
      <c r="CL6" s="36">
        <f>IF(CL7="",NA(),CL7)</f>
        <v>51.72</v>
      </c>
      <c r="CM6" s="36">
        <f t="shared" ref="CM6:CU6" si="10">IF(CM7="",NA(),CM7)</f>
        <v>51.1</v>
      </c>
      <c r="CN6" s="36">
        <f t="shared" si="10"/>
        <v>51.42</v>
      </c>
      <c r="CO6" s="36">
        <f t="shared" si="10"/>
        <v>51.75</v>
      </c>
      <c r="CP6" s="36">
        <f t="shared" si="10"/>
        <v>51.68</v>
      </c>
      <c r="CQ6" s="36">
        <f t="shared" si="10"/>
        <v>55.13</v>
      </c>
      <c r="CR6" s="36">
        <f t="shared" si="10"/>
        <v>54.77</v>
      </c>
      <c r="CS6" s="36">
        <f t="shared" si="10"/>
        <v>54.92</v>
      </c>
      <c r="CT6" s="36">
        <f t="shared" si="10"/>
        <v>55.63</v>
      </c>
      <c r="CU6" s="36">
        <f t="shared" si="10"/>
        <v>55.03</v>
      </c>
      <c r="CV6" s="35" t="str">
        <f>IF(CV7="","",IF(CV7="-","【-】","【"&amp;SUBSTITUTE(TEXT(CV7,"#,##0.00"),"-","△")&amp;"】"))</f>
        <v>【60.27】</v>
      </c>
      <c r="CW6" s="36">
        <f>IF(CW7="",NA(),CW7)</f>
        <v>94.23</v>
      </c>
      <c r="CX6" s="36">
        <f t="shared" ref="CX6:DF6" si="11">IF(CX7="",NA(),CX7)</f>
        <v>94.62</v>
      </c>
      <c r="CY6" s="36">
        <f t="shared" si="11"/>
        <v>94.17</v>
      </c>
      <c r="CZ6" s="36">
        <f t="shared" si="11"/>
        <v>93.71</v>
      </c>
      <c r="DA6" s="36">
        <f t="shared" si="11"/>
        <v>94.08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49.09</v>
      </c>
      <c r="DI6" s="36">
        <f t="shared" ref="DI6:DQ6" si="12">IF(DI7="",NA(),DI7)</f>
        <v>49.63</v>
      </c>
      <c r="DJ6" s="36">
        <f t="shared" si="12"/>
        <v>50.2</v>
      </c>
      <c r="DK6" s="36">
        <f t="shared" si="12"/>
        <v>50.77</v>
      </c>
      <c r="DL6" s="36">
        <f t="shared" si="12"/>
        <v>51.38</v>
      </c>
      <c r="DM6" s="36">
        <f t="shared" si="12"/>
        <v>46.66</v>
      </c>
      <c r="DN6" s="36">
        <f t="shared" si="12"/>
        <v>47.46</v>
      </c>
      <c r="DO6" s="36">
        <f t="shared" si="12"/>
        <v>48.49</v>
      </c>
      <c r="DP6" s="36">
        <f t="shared" si="12"/>
        <v>48.05</v>
      </c>
      <c r="DQ6" s="36">
        <f t="shared" si="12"/>
        <v>48.87</v>
      </c>
      <c r="DR6" s="35" t="str">
        <f>IF(DR7="","",IF(DR7="-","【-】","【"&amp;SUBSTITUTE(TEXT(DR7,"#,##0.00"),"-","△")&amp;"】"))</f>
        <v>【48.85】</v>
      </c>
      <c r="DS6" s="36">
        <f>IF(DS7="",NA(),DS7)</f>
        <v>20</v>
      </c>
      <c r="DT6" s="36">
        <f t="shared" ref="DT6:EB6" si="13">IF(DT7="",NA(),DT7)</f>
        <v>17.670000000000002</v>
      </c>
      <c r="DU6" s="36">
        <f t="shared" si="13"/>
        <v>24.91</v>
      </c>
      <c r="DV6" s="36">
        <f t="shared" si="13"/>
        <v>24.91</v>
      </c>
      <c r="DW6" s="36">
        <f t="shared" si="13"/>
        <v>27.06</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1.76</v>
      </c>
      <c r="EE6" s="36">
        <f t="shared" ref="EE6:EM6" si="14">IF(EE7="",NA(),EE7)</f>
        <v>2.2999999999999998</v>
      </c>
      <c r="EF6" s="36">
        <f t="shared" si="14"/>
        <v>1.19</v>
      </c>
      <c r="EG6" s="36">
        <f t="shared" si="14"/>
        <v>0.69</v>
      </c>
      <c r="EH6" s="36">
        <f t="shared" si="14"/>
        <v>1.38</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293440</v>
      </c>
      <c r="D7" s="38">
        <v>46</v>
      </c>
      <c r="E7" s="38">
        <v>1</v>
      </c>
      <c r="F7" s="38">
        <v>0</v>
      </c>
      <c r="G7" s="38">
        <v>1</v>
      </c>
      <c r="H7" s="38" t="s">
        <v>93</v>
      </c>
      <c r="I7" s="38" t="s">
        <v>94</v>
      </c>
      <c r="J7" s="38" t="s">
        <v>95</v>
      </c>
      <c r="K7" s="38" t="s">
        <v>96</v>
      </c>
      <c r="L7" s="38" t="s">
        <v>97</v>
      </c>
      <c r="M7" s="38" t="s">
        <v>98</v>
      </c>
      <c r="N7" s="39" t="s">
        <v>99</v>
      </c>
      <c r="O7" s="39">
        <v>75.400000000000006</v>
      </c>
      <c r="P7" s="39">
        <v>100</v>
      </c>
      <c r="Q7" s="39">
        <v>3704</v>
      </c>
      <c r="R7" s="39">
        <v>28361</v>
      </c>
      <c r="S7" s="39">
        <v>14.27</v>
      </c>
      <c r="T7" s="39">
        <v>1987.46</v>
      </c>
      <c r="U7" s="39">
        <v>28319</v>
      </c>
      <c r="V7" s="39">
        <v>14.27</v>
      </c>
      <c r="W7" s="39">
        <v>1984.51</v>
      </c>
      <c r="X7" s="39">
        <v>105.81</v>
      </c>
      <c r="Y7" s="39">
        <v>105.1</v>
      </c>
      <c r="Z7" s="39">
        <v>107.21</v>
      </c>
      <c r="AA7" s="39">
        <v>107.19</v>
      </c>
      <c r="AB7" s="39">
        <v>108.85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186.6</v>
      </c>
      <c r="AU7" s="39">
        <v>176.91</v>
      </c>
      <c r="AV7" s="39">
        <v>234.28</v>
      </c>
      <c r="AW7" s="39">
        <v>232.55</v>
      </c>
      <c r="AX7" s="39">
        <v>263.32</v>
      </c>
      <c r="AY7" s="39">
        <v>381.53</v>
      </c>
      <c r="AZ7" s="39">
        <v>391.54</v>
      </c>
      <c r="BA7" s="39">
        <v>384.34</v>
      </c>
      <c r="BB7" s="39">
        <v>359.47</v>
      </c>
      <c r="BC7" s="39">
        <v>369.69</v>
      </c>
      <c r="BD7" s="39">
        <v>261.93</v>
      </c>
      <c r="BE7" s="39">
        <v>222.56</v>
      </c>
      <c r="BF7" s="39">
        <v>223.4</v>
      </c>
      <c r="BG7" s="39">
        <v>223.06</v>
      </c>
      <c r="BH7" s="39">
        <v>217.99</v>
      </c>
      <c r="BI7" s="39">
        <v>215.67</v>
      </c>
      <c r="BJ7" s="39">
        <v>393.27</v>
      </c>
      <c r="BK7" s="39">
        <v>386.97</v>
      </c>
      <c r="BL7" s="39">
        <v>380.58</v>
      </c>
      <c r="BM7" s="39">
        <v>401.79</v>
      </c>
      <c r="BN7" s="39">
        <v>402.99</v>
      </c>
      <c r="BO7" s="39">
        <v>270.45999999999998</v>
      </c>
      <c r="BP7" s="39">
        <v>102.55</v>
      </c>
      <c r="BQ7" s="39">
        <v>102.5</v>
      </c>
      <c r="BR7" s="39">
        <v>103.78</v>
      </c>
      <c r="BS7" s="39">
        <v>103.94</v>
      </c>
      <c r="BT7" s="39">
        <v>106.68</v>
      </c>
      <c r="BU7" s="39">
        <v>100.47</v>
      </c>
      <c r="BV7" s="39">
        <v>101.72</v>
      </c>
      <c r="BW7" s="39">
        <v>102.38</v>
      </c>
      <c r="BX7" s="39">
        <v>100.12</v>
      </c>
      <c r="BY7" s="39">
        <v>98.66</v>
      </c>
      <c r="BZ7" s="39">
        <v>103.91</v>
      </c>
      <c r="CA7" s="39">
        <v>209.38</v>
      </c>
      <c r="CB7" s="39">
        <v>209.42</v>
      </c>
      <c r="CC7" s="39">
        <v>207</v>
      </c>
      <c r="CD7" s="39">
        <v>207.35</v>
      </c>
      <c r="CE7" s="39">
        <v>202.25</v>
      </c>
      <c r="CF7" s="39">
        <v>169.82</v>
      </c>
      <c r="CG7" s="39">
        <v>168.2</v>
      </c>
      <c r="CH7" s="39">
        <v>168.67</v>
      </c>
      <c r="CI7" s="39">
        <v>174.97</v>
      </c>
      <c r="CJ7" s="39">
        <v>178.59</v>
      </c>
      <c r="CK7" s="39">
        <v>167.11</v>
      </c>
      <c r="CL7" s="39">
        <v>51.72</v>
      </c>
      <c r="CM7" s="39">
        <v>51.1</v>
      </c>
      <c r="CN7" s="39">
        <v>51.42</v>
      </c>
      <c r="CO7" s="39">
        <v>51.75</v>
      </c>
      <c r="CP7" s="39">
        <v>51.68</v>
      </c>
      <c r="CQ7" s="39">
        <v>55.13</v>
      </c>
      <c r="CR7" s="39">
        <v>54.77</v>
      </c>
      <c r="CS7" s="39">
        <v>54.92</v>
      </c>
      <c r="CT7" s="39">
        <v>55.63</v>
      </c>
      <c r="CU7" s="39">
        <v>55.03</v>
      </c>
      <c r="CV7" s="39">
        <v>60.27</v>
      </c>
      <c r="CW7" s="39">
        <v>94.23</v>
      </c>
      <c r="CX7" s="39">
        <v>94.62</v>
      </c>
      <c r="CY7" s="39">
        <v>94.17</v>
      </c>
      <c r="CZ7" s="39">
        <v>93.71</v>
      </c>
      <c r="DA7" s="39">
        <v>94.08</v>
      </c>
      <c r="DB7" s="39">
        <v>83</v>
      </c>
      <c r="DC7" s="39">
        <v>82.89</v>
      </c>
      <c r="DD7" s="39">
        <v>82.66</v>
      </c>
      <c r="DE7" s="39">
        <v>82.04</v>
      </c>
      <c r="DF7" s="39">
        <v>81.900000000000006</v>
      </c>
      <c r="DG7" s="39">
        <v>89.92</v>
      </c>
      <c r="DH7" s="39">
        <v>49.09</v>
      </c>
      <c r="DI7" s="39">
        <v>49.63</v>
      </c>
      <c r="DJ7" s="39">
        <v>50.2</v>
      </c>
      <c r="DK7" s="39">
        <v>50.77</v>
      </c>
      <c r="DL7" s="39">
        <v>51.38</v>
      </c>
      <c r="DM7" s="39">
        <v>46.66</v>
      </c>
      <c r="DN7" s="39">
        <v>47.46</v>
      </c>
      <c r="DO7" s="39">
        <v>48.49</v>
      </c>
      <c r="DP7" s="39">
        <v>48.05</v>
      </c>
      <c r="DQ7" s="39">
        <v>48.87</v>
      </c>
      <c r="DR7" s="39">
        <v>48.85</v>
      </c>
      <c r="DS7" s="39">
        <v>20</v>
      </c>
      <c r="DT7" s="39">
        <v>17.670000000000002</v>
      </c>
      <c r="DU7" s="39">
        <v>24.91</v>
      </c>
      <c r="DV7" s="39">
        <v>24.91</v>
      </c>
      <c r="DW7" s="39">
        <v>27.06</v>
      </c>
      <c r="DX7" s="39">
        <v>9.85</v>
      </c>
      <c r="DY7" s="39">
        <v>9.7100000000000009</v>
      </c>
      <c r="DZ7" s="39">
        <v>12.79</v>
      </c>
      <c r="EA7" s="39">
        <v>13.39</v>
      </c>
      <c r="EB7" s="39">
        <v>14.85</v>
      </c>
      <c r="EC7" s="39">
        <v>17.8</v>
      </c>
      <c r="ED7" s="39">
        <v>1.76</v>
      </c>
      <c r="EE7" s="39">
        <v>2.2999999999999998</v>
      </c>
      <c r="EF7" s="39">
        <v>1.19</v>
      </c>
      <c r="EG7" s="39">
        <v>0.69</v>
      </c>
      <c r="EH7" s="39">
        <v>1.38</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2020-02-12T07:21:14Z</cp:lastPrinted>
  <dcterms:created xsi:type="dcterms:W3CDTF">2019-12-05T04:22:54Z</dcterms:created>
  <dcterms:modified xsi:type="dcterms:W3CDTF">2020-03-03T10:29:31Z</dcterms:modified>
  <cp:category/>
</cp:coreProperties>
</file>