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workbookProtection workbookAlgorithmName="SHA-512" workbookHashValue="iEizAwycaKIAGGyPieNimpPyvZtu2nB3Bdo2DN6F5Sn38afElNHd+edX8HyEGnsUEC8aMT1MSXRCnxSUJjx7Fg==" workbookSaltValue="C36kSKtiMvwztFIawc+UIQ==" workbookSpinCount="100000" lockStructure="1"/>
  <bookViews>
    <workbookView xWindow="0" yWindow="60" windowWidth="15360" windowHeight="7575"/>
  </bookViews>
  <sheets>
    <sheet name="法適用_下水道事業" sheetId="4" r:id="rId1"/>
    <sheet name="データ" sheetId="5" state="hidden" r:id="rId2"/>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W10" i="4"/>
  <c r="I10" i="4"/>
  <c r="B10" i="4"/>
  <c r="BB8" i="4"/>
  <c r="AL8" i="4"/>
  <c r="AD8" i="4"/>
  <c r="P8" i="4"/>
  <c r="I8" i="4"/>
  <c r="B8" i="4"/>
  <c r="C10" i="5" l="1"/>
  <c r="E10" i="5"/>
  <c r="B10" i="5"/>
</calcChain>
</file>

<file path=xl/sharedStrings.xml><?xml version="1.0" encoding="utf-8"?>
<sst xmlns="http://schemas.openxmlformats.org/spreadsheetml/2006/main" count="312" uniqueCount="111">
  <si>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</si>
  <si>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</si>
  <si>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</si>
  <si>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</si>
  <si>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</si>
  <si>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</si>
  <si>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</si>
  <si>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</si>
  <si>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</si>
  <si>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</si>
  <si>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</si>
  <si>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</si>
  <si>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</si>
  <si>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</si>
  <si>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</si>
  <si>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</si>
  <si>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</si>
  <si>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</si>
  <si>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</si>
  <si>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</si>
  <si>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</si>
  <si>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</si>
  <si>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</si>
  <si>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</si>
  <si>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</si>
  <si>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</si>
  <si>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</si>
  <si>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</si>
  <si>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</si>
  <si>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</si>
  <si>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</si>
  <si>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</si>
  <si>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</si>
  <si>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</si>
  <si>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</si>
  <si>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</si>
  <si>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</si>
  <si>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</si>
  <si>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</si>
  <si>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</si>
  <si>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</si>
  <si>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</si>
  <si>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</si>
  <si>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</si>
  <si>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</si>
  <si>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</si>
  <si>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</si>
  <si>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</si>
  <si>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</si>
  <si>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</si>
  <si>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</si>
  <si>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</si>
  <si>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</si>
  <si>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</si>
  <si>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</si>
  <si>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</si>
  <si>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</si>
  <si>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</si>
  <si>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</si>
  <si>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</si>
  <si>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</si>
  <si>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</si>
  <si>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</si>
  <si>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</si>
  <si>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</si>
  <si>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</si>
  <si>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</si>
  <si>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</si>
  <si>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</si>
  <si>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</si>
  <si>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</si>
  <si>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</si>
  <si>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</si>
  <si>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</si>
  <si>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</si>
  <si>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</si>
  <si>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</si>
  <si>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</si>
  <si>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</si>
  <si>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</si>
  <si>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</si>
  <si>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</si>
  <si>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</si>
  <si>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</si>
  <si>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</si>
  <si>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</si>
  <si>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</si>
  <si>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</si>
  <si>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</si>
  <si>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</si>
  <si>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</si>
  <si>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</si>
  <si>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</si>
  <si>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</si>
  <si>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</si>
  <si>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</si>
  <si>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奈良県　斑鳩町</t>
  </si>
  <si>
    <t>法適用</t>
  </si>
  <si>
    <t>下水道事業</t>
  </si>
  <si>
    <t>公共下水道</t>
  </si>
  <si>
    <t>Cb3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</si>
  <si>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</si>
  <si>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</si>
  <si>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</si>
  <si>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</si>
  <si>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</si>
  <si>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</si>
  <si>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</si>
  <si>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整備促進に係る企業債の累積によって支出に占める償還金の割合が非常に高く、下水道事業の経営を逼迫させている。
　町政策である公共下水道普及のため、今後も管渠等整備を進めるが、将来負担の軽減や経営の健全化に向けて、経営状況に応じた事業規模の調整を検討する必要がある。</t>
    <rPh sb="3" eb="5">
      <t>ソクシン</t>
    </rPh>
    <rPh sb="6" eb="7">
      <t>カカワ</t>
    </rPh>
    <rPh sb="12" eb="14">
      <t>ルイセキ</t>
    </rPh>
    <rPh sb="56" eb="57">
      <t>チョウ</t>
    </rPh>
    <rPh sb="57" eb="59">
      <t>セイサク</t>
    </rPh>
    <rPh sb="62" eb="64">
      <t>コウキョウ</t>
    </rPh>
    <rPh sb="64" eb="66">
      <t>ゲスイ</t>
    </rPh>
    <rPh sb="66" eb="67">
      <t>ドウ</t>
    </rPh>
    <rPh sb="73" eb="75">
      <t>コンゴ</t>
    </rPh>
    <rPh sb="76" eb="78">
      <t>カンキョ</t>
    </rPh>
    <rPh sb="78" eb="79">
      <t>トウ</t>
    </rPh>
    <rPh sb="79" eb="81">
      <t>セイビ</t>
    </rPh>
    <rPh sb="82" eb="83">
      <t>スス</t>
    </rPh>
    <rPh sb="92" eb="94">
      <t>ケイゲン</t>
    </rPh>
    <rPh sb="95" eb="97">
      <t>ケイエイ</t>
    </rPh>
    <rPh sb="98" eb="101">
      <t>ケンゼンカ</t>
    </rPh>
    <rPh sb="102" eb="103">
      <t>ム</t>
    </rPh>
    <rPh sb="106" eb="108">
      <t>ケイエイ</t>
    </rPh>
    <rPh sb="108" eb="110">
      <t>ジョウキョウ</t>
    </rPh>
    <rPh sb="111" eb="112">
      <t>オウ</t>
    </rPh>
    <rPh sb="114" eb="116">
      <t>ジギョウ</t>
    </rPh>
    <rPh sb="116" eb="118">
      <t>キボ</t>
    </rPh>
    <rPh sb="119" eb="121">
      <t>チョウセイ</t>
    </rPh>
    <rPh sb="122" eb="124">
      <t>ケントウ</t>
    </rPh>
    <rPh sb="126" eb="128">
      <t>ヒツヨウ</t>
    </rPh>
    <phoneticPr fontId="4"/>
  </si>
  <si>
    <t>　①平成30年度に公営企業法を適用して企業会計化したことから償却資産額は少ない。また、管渠等が比較的新しいため、②、③の該当はない。</t>
    <rPh sb="2" eb="4">
      <t>ヘイセイ</t>
    </rPh>
    <rPh sb="6" eb="7">
      <t>ネン</t>
    </rPh>
    <rPh sb="7" eb="8">
      <t>ド</t>
    </rPh>
    <rPh sb="9" eb="11">
      <t>コウエイ</t>
    </rPh>
    <rPh sb="11" eb="13">
      <t>キギョウ</t>
    </rPh>
    <rPh sb="13" eb="14">
      <t>ホウ</t>
    </rPh>
    <rPh sb="15" eb="17">
      <t>テキヨウ</t>
    </rPh>
    <rPh sb="19" eb="21">
      <t>キギョウ</t>
    </rPh>
    <rPh sb="21" eb="23">
      <t>カイケイ</t>
    </rPh>
    <rPh sb="23" eb="24">
      <t>カ</t>
    </rPh>
    <rPh sb="30" eb="32">
      <t>ショウキャク</t>
    </rPh>
    <rPh sb="32" eb="34">
      <t>シサン</t>
    </rPh>
    <rPh sb="34" eb="35">
      <t>ガク</t>
    </rPh>
    <rPh sb="36" eb="37">
      <t>スク</t>
    </rPh>
    <rPh sb="43" eb="45">
      <t>カンキョ</t>
    </rPh>
    <rPh sb="45" eb="46">
      <t>トウ</t>
    </rPh>
    <rPh sb="47" eb="50">
      <t>ヒカクテキ</t>
    </rPh>
    <rPh sb="50" eb="51">
      <t>アタラ</t>
    </rPh>
    <rPh sb="60" eb="62">
      <t>ガイトウ</t>
    </rPh>
    <phoneticPr fontId="4"/>
  </si>
  <si>
    <t>　①経常収支比率は100％を超えているが、整備途中のため使用料収入が少なく、一般会計からの補助金に依存している。
　②累積欠損金はなし。
　③公共下水道管渠の新設工事に伴う企業債の借入れがあり、流動負債に占める企業債償還金額が大きい。
　④企業債償還金のピークを今後３年程で迎え、その後はなだらかに減少する予定。
　⑤、⑥普及率が約59％で接続率も7割程度のため有収水量が少ないこと、使用料収入に占める維持管理費が高いことから、汚水処理原価が高く、経費回収率が低くなる要因となっている。
　⑦管渠のみで施設はない。
　⑧整備拡大とともに接続数は年々増加するが処理区域も拡大するため、今後も同水準で推移する。</t>
    <rPh sb="2" eb="4">
      <t>ケイジョウ</t>
    </rPh>
    <rPh sb="4" eb="6">
      <t>シュウシ</t>
    </rPh>
    <rPh sb="6" eb="8">
      <t>ヒリツ</t>
    </rPh>
    <rPh sb="14" eb="15">
      <t>コ</t>
    </rPh>
    <rPh sb="21" eb="23">
      <t>セイビ</t>
    </rPh>
    <rPh sb="23" eb="25">
      <t>トチュウ</t>
    </rPh>
    <rPh sb="28" eb="30">
      <t>シヨウ</t>
    </rPh>
    <rPh sb="31" eb="33">
      <t>シュウニュウ</t>
    </rPh>
    <rPh sb="34" eb="35">
      <t>スク</t>
    </rPh>
    <rPh sb="38" eb="40">
      <t>イッパン</t>
    </rPh>
    <rPh sb="45" eb="47">
      <t>ホジョ</t>
    </rPh>
    <rPh sb="47" eb="48">
      <t>キン</t>
    </rPh>
    <rPh sb="49" eb="51">
      <t>イゾン</t>
    </rPh>
    <rPh sb="59" eb="61">
      <t>ルイセキ</t>
    </rPh>
    <rPh sb="61" eb="64">
      <t>ケッソンキン</t>
    </rPh>
    <rPh sb="71" eb="73">
      <t>コウキョウ</t>
    </rPh>
    <rPh sb="73" eb="75">
      <t>ゲスイ</t>
    </rPh>
    <rPh sb="75" eb="76">
      <t>ドウ</t>
    </rPh>
    <rPh sb="76" eb="78">
      <t>カンキョ</t>
    </rPh>
    <rPh sb="79" eb="81">
      <t>シンセツ</t>
    </rPh>
    <rPh sb="81" eb="83">
      <t>コウジ</t>
    </rPh>
    <rPh sb="84" eb="85">
      <t>トモナ</t>
    </rPh>
    <rPh sb="86" eb="88">
      <t>キギョウ</t>
    </rPh>
    <rPh sb="88" eb="89">
      <t>サイ</t>
    </rPh>
    <rPh sb="90" eb="92">
      <t>カリイ</t>
    </rPh>
    <rPh sb="97" eb="99">
      <t>リュウドウ</t>
    </rPh>
    <rPh sb="99" eb="101">
      <t>フサイ</t>
    </rPh>
    <rPh sb="102" eb="103">
      <t>シ</t>
    </rPh>
    <rPh sb="105" eb="107">
      <t>キギョウ</t>
    </rPh>
    <rPh sb="107" eb="108">
      <t>サイ</t>
    </rPh>
    <rPh sb="108" eb="111">
      <t>ショウカンキン</t>
    </rPh>
    <rPh sb="111" eb="112">
      <t>ガク</t>
    </rPh>
    <rPh sb="113" eb="114">
      <t>オオ</t>
    </rPh>
    <rPh sb="120" eb="122">
      <t>キギョウ</t>
    </rPh>
    <rPh sb="122" eb="123">
      <t>サイ</t>
    </rPh>
    <rPh sb="123" eb="125">
      <t>ショウカン</t>
    </rPh>
    <rPh sb="125" eb="126">
      <t>キン</t>
    </rPh>
    <rPh sb="131" eb="133">
      <t>コンゴ</t>
    </rPh>
    <rPh sb="134" eb="135">
      <t>ネン</t>
    </rPh>
    <rPh sb="135" eb="136">
      <t>ホド</t>
    </rPh>
    <rPh sb="137" eb="138">
      <t>ムカ</t>
    </rPh>
    <rPh sb="142" eb="143">
      <t>ゴ</t>
    </rPh>
    <rPh sb="149" eb="151">
      <t>ゲンショウ</t>
    </rPh>
    <rPh sb="153" eb="155">
      <t>ヨテイ</t>
    </rPh>
    <rPh sb="161" eb="163">
      <t>フキュウ</t>
    </rPh>
    <rPh sb="163" eb="164">
      <t>リツ</t>
    </rPh>
    <rPh sb="165" eb="166">
      <t>ヤク</t>
    </rPh>
    <rPh sb="170" eb="172">
      <t>セツゾク</t>
    </rPh>
    <rPh sb="172" eb="173">
      <t>リツ</t>
    </rPh>
    <rPh sb="175" eb="176">
      <t>ワリ</t>
    </rPh>
    <rPh sb="176" eb="178">
      <t>テイド</t>
    </rPh>
    <rPh sb="181" eb="183">
      <t>ユウシュウ</t>
    </rPh>
    <rPh sb="183" eb="185">
      <t>スイリョウ</t>
    </rPh>
    <rPh sb="186" eb="187">
      <t>スク</t>
    </rPh>
    <rPh sb="195" eb="197">
      <t>シュウニュウ</t>
    </rPh>
    <rPh sb="198" eb="199">
      <t>シ</t>
    </rPh>
    <rPh sb="201" eb="203">
      <t>イジ</t>
    </rPh>
    <rPh sb="203" eb="205">
      <t>カンリ</t>
    </rPh>
    <rPh sb="207" eb="208">
      <t>タカ</t>
    </rPh>
    <rPh sb="214" eb="216">
      <t>オスイ</t>
    </rPh>
    <rPh sb="216" eb="218">
      <t>ショリ</t>
    </rPh>
    <rPh sb="218" eb="220">
      <t>ゲンカ</t>
    </rPh>
    <rPh sb="221" eb="222">
      <t>タカ</t>
    </rPh>
    <rPh sb="224" eb="226">
      <t>ケイヒ</t>
    </rPh>
    <rPh sb="226" eb="228">
      <t>カイシュウ</t>
    </rPh>
    <rPh sb="228" eb="229">
      <t>リツ</t>
    </rPh>
    <rPh sb="230" eb="231">
      <t>ヒク</t>
    </rPh>
    <rPh sb="234" eb="236">
      <t>ヨウイン</t>
    </rPh>
    <rPh sb="246" eb="248">
      <t>カンキョ</t>
    </rPh>
    <rPh sb="251" eb="253">
      <t>シセツ</t>
    </rPh>
    <rPh sb="260" eb="262">
      <t>セイビ</t>
    </rPh>
    <rPh sb="262" eb="264">
      <t>カクダイ</t>
    </rPh>
    <rPh sb="279" eb="281">
      <t>ショリ</t>
    </rPh>
    <rPh sb="281" eb="283">
      <t>クイキ</t>
    </rPh>
    <rPh sb="284" eb="286">
      <t>カクダイ</t>
    </rPh>
    <rPh sb="291" eb="293">
      <t>コンゴ</t>
    </rPh>
    <rPh sb="294" eb="297">
      <t>ドウスイジュン</t>
    </rPh>
    <rPh sb="298" eb="300">
      <t>スイイ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</si>
</sst>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35CF-46DE-B992-810C762856D0}"/>
            </c:ext>
          </c:extLst>
        </c:ser>
        <c:dLbls>
          <c:showLegendKey val="0"/>
          <c:showVal val="0"/>
          <c:showCatName val="0"/>
          <c:showSerName val="0"/>
          <c:showPercent val="0"/>
          <c:showBubbleSize val="0"/>
        </c:dLbls>
        <c:gapWidth val="150"/>
        <c:axId val="90706688"/>
        <c:axId val="90708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0.28999999999999998</c:v>
                </c:pt>
              </c:numCache>
            </c:numRef>
          </c:val>
          <c:smooth val="0"/>
          <c:extLst xmlns:c16r2="http://schemas.microsoft.com/office/drawing/2015/06/chart">
            <c:ext xmlns:c16="http://schemas.microsoft.com/office/drawing/2014/chart" uri="{C3380CC4-5D6E-409C-BE32-E72D297353CC}">
              <c16:uniqueId val="{00000001-35CF-46DE-B992-810C762856D0}"/>
            </c:ext>
          </c:extLst>
        </c:ser>
        <c:dLbls>
          <c:showLegendKey val="0"/>
          <c:showVal val="0"/>
          <c:showCatName val="0"/>
          <c:showSerName val="0"/>
          <c:showPercent val="0"/>
          <c:showBubbleSize val="0"/>
        </c:dLbls>
        <c:marker val="1"/>
        <c:smooth val="0"/>
        <c:axId val="90706688"/>
        <c:axId val="90708608"/>
      </c:lineChart>
      <c:dateAx>
        <c:axId val="90706688"/>
        <c:scaling>
          <c:orientation val="minMax"/>
        </c:scaling>
        <c:delete val="1"/>
        <c:axPos val="b"/>
        <c:numFmt formatCode="ge" sourceLinked="1"/>
        <c:majorTickMark val="none"/>
        <c:minorTickMark val="none"/>
        <c:tickLblPos val="none"/>
        <c:crossAx val="90708608"/>
        <c:crosses val="autoZero"/>
        <c:auto val="1"/>
        <c:lblOffset val="100"/>
        <c:baseTimeUnit val="years"/>
      </c:dateAx>
      <c:valAx>
        <c:axId val="90708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70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CBA-4D8D-A698-227A7ECE3052}"/>
            </c:ext>
          </c:extLst>
        </c:ser>
        <c:dLbls>
          <c:showLegendKey val="0"/>
          <c:showVal val="0"/>
          <c:showCatName val="0"/>
          <c:showSerName val="0"/>
          <c:showPercent val="0"/>
          <c:showBubbleSize val="0"/>
        </c:dLbls>
        <c:gapWidth val="150"/>
        <c:axId val="97821056"/>
        <c:axId val="97822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38.04</c:v>
                </c:pt>
              </c:numCache>
            </c:numRef>
          </c:val>
          <c:smooth val="0"/>
          <c:extLst xmlns:c16r2="http://schemas.microsoft.com/office/drawing/2015/06/chart">
            <c:ext xmlns:c16="http://schemas.microsoft.com/office/drawing/2014/chart" uri="{C3380CC4-5D6E-409C-BE32-E72D297353CC}">
              <c16:uniqueId val="{00000001-0CBA-4D8D-A698-227A7ECE3052}"/>
            </c:ext>
          </c:extLst>
        </c:ser>
        <c:dLbls>
          <c:showLegendKey val="0"/>
          <c:showVal val="0"/>
          <c:showCatName val="0"/>
          <c:showSerName val="0"/>
          <c:showPercent val="0"/>
          <c:showBubbleSize val="0"/>
        </c:dLbls>
        <c:marker val="1"/>
        <c:smooth val="0"/>
        <c:axId val="97821056"/>
        <c:axId val="97822976"/>
      </c:lineChart>
      <c:dateAx>
        <c:axId val="97821056"/>
        <c:scaling>
          <c:orientation val="minMax"/>
        </c:scaling>
        <c:delete val="1"/>
        <c:axPos val="b"/>
        <c:numFmt formatCode="ge" sourceLinked="1"/>
        <c:majorTickMark val="none"/>
        <c:minorTickMark val="none"/>
        <c:tickLblPos val="none"/>
        <c:crossAx val="97822976"/>
        <c:crosses val="autoZero"/>
        <c:auto val="1"/>
        <c:lblOffset val="100"/>
        <c:baseTimeUnit val="years"/>
      </c:dateAx>
      <c:valAx>
        <c:axId val="9782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82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0</c:v>
                </c:pt>
                <c:pt idx="3">
                  <c:v>0</c:v>
                </c:pt>
                <c:pt idx="4">
                  <c:v>68.739999999999995</c:v>
                </c:pt>
              </c:numCache>
            </c:numRef>
          </c:val>
          <c:extLst xmlns:c16r2="http://schemas.microsoft.com/office/drawing/2015/06/chart">
            <c:ext xmlns:c16="http://schemas.microsoft.com/office/drawing/2014/chart" uri="{C3380CC4-5D6E-409C-BE32-E72D297353CC}">
              <c16:uniqueId val="{00000000-772A-472F-8208-BA1874DC5986}"/>
            </c:ext>
          </c:extLst>
        </c:ser>
        <c:dLbls>
          <c:showLegendKey val="0"/>
          <c:showVal val="0"/>
          <c:showCatName val="0"/>
          <c:showSerName val="0"/>
          <c:showPercent val="0"/>
          <c:showBubbleSize val="0"/>
        </c:dLbls>
        <c:gapWidth val="150"/>
        <c:axId val="97878784"/>
        <c:axId val="9788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62.16</c:v>
                </c:pt>
              </c:numCache>
            </c:numRef>
          </c:val>
          <c:smooth val="0"/>
          <c:extLst xmlns:c16r2="http://schemas.microsoft.com/office/drawing/2015/06/chart">
            <c:ext xmlns:c16="http://schemas.microsoft.com/office/drawing/2014/chart" uri="{C3380CC4-5D6E-409C-BE32-E72D297353CC}">
              <c16:uniqueId val="{00000001-772A-472F-8208-BA1874DC5986}"/>
            </c:ext>
          </c:extLst>
        </c:ser>
        <c:dLbls>
          <c:showLegendKey val="0"/>
          <c:showVal val="0"/>
          <c:showCatName val="0"/>
          <c:showSerName val="0"/>
          <c:showPercent val="0"/>
          <c:showBubbleSize val="0"/>
        </c:dLbls>
        <c:marker val="1"/>
        <c:smooth val="0"/>
        <c:axId val="97878784"/>
        <c:axId val="97880704"/>
      </c:lineChart>
      <c:dateAx>
        <c:axId val="97878784"/>
        <c:scaling>
          <c:orientation val="minMax"/>
        </c:scaling>
        <c:delete val="1"/>
        <c:axPos val="b"/>
        <c:numFmt formatCode="ge" sourceLinked="1"/>
        <c:majorTickMark val="none"/>
        <c:minorTickMark val="none"/>
        <c:tickLblPos val="none"/>
        <c:crossAx val="97880704"/>
        <c:crosses val="autoZero"/>
        <c:auto val="1"/>
        <c:lblOffset val="100"/>
        <c:baseTimeUnit val="years"/>
      </c:dateAx>
      <c:valAx>
        <c:axId val="97880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87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0</c:v>
                </c:pt>
                <c:pt idx="3">
                  <c:v>0</c:v>
                </c:pt>
                <c:pt idx="4">
                  <c:v>100.45</c:v>
                </c:pt>
              </c:numCache>
            </c:numRef>
          </c:val>
          <c:extLst xmlns:c16r2="http://schemas.microsoft.com/office/drawing/2015/06/chart">
            <c:ext xmlns:c16="http://schemas.microsoft.com/office/drawing/2014/chart" uri="{C3380CC4-5D6E-409C-BE32-E72D297353CC}">
              <c16:uniqueId val="{00000000-0B7E-48BD-A49A-DA0EFF72108E}"/>
            </c:ext>
          </c:extLst>
        </c:ser>
        <c:dLbls>
          <c:showLegendKey val="0"/>
          <c:showVal val="0"/>
          <c:showCatName val="0"/>
          <c:showSerName val="0"/>
          <c:showPercent val="0"/>
          <c:showBubbleSize val="0"/>
        </c:dLbls>
        <c:gapWidth val="150"/>
        <c:axId val="90743936"/>
        <c:axId val="90745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111.22</c:v>
                </c:pt>
              </c:numCache>
            </c:numRef>
          </c:val>
          <c:smooth val="0"/>
          <c:extLst xmlns:c16r2="http://schemas.microsoft.com/office/drawing/2015/06/chart">
            <c:ext xmlns:c16="http://schemas.microsoft.com/office/drawing/2014/chart" uri="{C3380CC4-5D6E-409C-BE32-E72D297353CC}">
              <c16:uniqueId val="{00000001-0B7E-48BD-A49A-DA0EFF72108E}"/>
            </c:ext>
          </c:extLst>
        </c:ser>
        <c:dLbls>
          <c:showLegendKey val="0"/>
          <c:showVal val="0"/>
          <c:showCatName val="0"/>
          <c:showSerName val="0"/>
          <c:showPercent val="0"/>
          <c:showBubbleSize val="0"/>
        </c:dLbls>
        <c:marker val="1"/>
        <c:smooth val="0"/>
        <c:axId val="90743936"/>
        <c:axId val="90745856"/>
      </c:lineChart>
      <c:dateAx>
        <c:axId val="90743936"/>
        <c:scaling>
          <c:orientation val="minMax"/>
        </c:scaling>
        <c:delete val="1"/>
        <c:axPos val="b"/>
        <c:numFmt formatCode="ge" sourceLinked="1"/>
        <c:majorTickMark val="none"/>
        <c:minorTickMark val="none"/>
        <c:tickLblPos val="none"/>
        <c:crossAx val="90745856"/>
        <c:crosses val="autoZero"/>
        <c:auto val="1"/>
        <c:lblOffset val="100"/>
        <c:baseTimeUnit val="years"/>
      </c:dateAx>
      <c:valAx>
        <c:axId val="9074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74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0</c:v>
                </c:pt>
                <c:pt idx="3">
                  <c:v>0</c:v>
                </c:pt>
                <c:pt idx="4">
                  <c:v>2.15</c:v>
                </c:pt>
              </c:numCache>
            </c:numRef>
          </c:val>
          <c:extLst xmlns:c16r2="http://schemas.microsoft.com/office/drawing/2015/06/chart">
            <c:ext xmlns:c16="http://schemas.microsoft.com/office/drawing/2014/chart" uri="{C3380CC4-5D6E-409C-BE32-E72D297353CC}">
              <c16:uniqueId val="{00000000-279C-49A8-94D7-3A5D149A3BF9}"/>
            </c:ext>
          </c:extLst>
        </c:ser>
        <c:dLbls>
          <c:showLegendKey val="0"/>
          <c:showVal val="0"/>
          <c:showCatName val="0"/>
          <c:showSerName val="0"/>
          <c:showPercent val="0"/>
          <c:showBubbleSize val="0"/>
        </c:dLbls>
        <c:gapWidth val="150"/>
        <c:axId val="91190784"/>
        <c:axId val="91192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5.1100000000000003</c:v>
                </c:pt>
              </c:numCache>
            </c:numRef>
          </c:val>
          <c:smooth val="0"/>
          <c:extLst xmlns:c16r2="http://schemas.microsoft.com/office/drawing/2015/06/chart">
            <c:ext xmlns:c16="http://schemas.microsoft.com/office/drawing/2014/chart" uri="{C3380CC4-5D6E-409C-BE32-E72D297353CC}">
              <c16:uniqueId val="{00000001-279C-49A8-94D7-3A5D149A3BF9}"/>
            </c:ext>
          </c:extLst>
        </c:ser>
        <c:dLbls>
          <c:showLegendKey val="0"/>
          <c:showVal val="0"/>
          <c:showCatName val="0"/>
          <c:showSerName val="0"/>
          <c:showPercent val="0"/>
          <c:showBubbleSize val="0"/>
        </c:dLbls>
        <c:marker val="1"/>
        <c:smooth val="0"/>
        <c:axId val="91190784"/>
        <c:axId val="91192704"/>
      </c:lineChart>
      <c:dateAx>
        <c:axId val="91190784"/>
        <c:scaling>
          <c:orientation val="minMax"/>
        </c:scaling>
        <c:delete val="1"/>
        <c:axPos val="b"/>
        <c:numFmt formatCode="ge" sourceLinked="1"/>
        <c:majorTickMark val="none"/>
        <c:minorTickMark val="none"/>
        <c:tickLblPos val="none"/>
        <c:crossAx val="91192704"/>
        <c:crosses val="autoZero"/>
        <c:auto val="1"/>
        <c:lblOffset val="100"/>
        <c:baseTimeUnit val="years"/>
      </c:dateAx>
      <c:valAx>
        <c:axId val="91192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190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5419-4A19-8370-1F62F8BAF7AF}"/>
            </c:ext>
          </c:extLst>
        </c:ser>
        <c:dLbls>
          <c:showLegendKey val="0"/>
          <c:showVal val="0"/>
          <c:showCatName val="0"/>
          <c:showSerName val="0"/>
          <c:showPercent val="0"/>
          <c:showBubbleSize val="0"/>
        </c:dLbls>
        <c:gapWidth val="150"/>
        <c:axId val="91305856"/>
        <c:axId val="91316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xmlns:c16r2="http://schemas.microsoft.com/office/drawing/2015/06/chart">
            <c:ext xmlns:c16="http://schemas.microsoft.com/office/drawing/2014/chart" uri="{C3380CC4-5D6E-409C-BE32-E72D297353CC}">
              <c16:uniqueId val="{00000001-5419-4A19-8370-1F62F8BAF7AF}"/>
            </c:ext>
          </c:extLst>
        </c:ser>
        <c:dLbls>
          <c:showLegendKey val="0"/>
          <c:showVal val="0"/>
          <c:showCatName val="0"/>
          <c:showSerName val="0"/>
          <c:showPercent val="0"/>
          <c:showBubbleSize val="0"/>
        </c:dLbls>
        <c:marker val="1"/>
        <c:smooth val="0"/>
        <c:axId val="91305856"/>
        <c:axId val="91316224"/>
      </c:lineChart>
      <c:dateAx>
        <c:axId val="91305856"/>
        <c:scaling>
          <c:orientation val="minMax"/>
        </c:scaling>
        <c:delete val="1"/>
        <c:axPos val="b"/>
        <c:numFmt formatCode="ge" sourceLinked="1"/>
        <c:majorTickMark val="none"/>
        <c:minorTickMark val="none"/>
        <c:tickLblPos val="none"/>
        <c:crossAx val="91316224"/>
        <c:crosses val="autoZero"/>
        <c:auto val="1"/>
        <c:lblOffset val="100"/>
        <c:baseTimeUnit val="years"/>
      </c:dateAx>
      <c:valAx>
        <c:axId val="91316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30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3A0F-4310-8119-0CCD96165C43}"/>
            </c:ext>
          </c:extLst>
        </c:ser>
        <c:dLbls>
          <c:showLegendKey val="0"/>
          <c:showVal val="0"/>
          <c:showCatName val="0"/>
          <c:showSerName val="0"/>
          <c:showPercent val="0"/>
          <c:showBubbleSize val="0"/>
        </c:dLbls>
        <c:gapWidth val="150"/>
        <c:axId val="91355776"/>
        <c:axId val="97653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formatCode="#,##0.00;&quot;△&quot;#,##0.00">
                  <c:v>0</c:v>
                </c:pt>
              </c:numCache>
            </c:numRef>
          </c:val>
          <c:smooth val="0"/>
          <c:extLst xmlns:c16r2="http://schemas.microsoft.com/office/drawing/2015/06/chart">
            <c:ext xmlns:c16="http://schemas.microsoft.com/office/drawing/2014/chart" uri="{C3380CC4-5D6E-409C-BE32-E72D297353CC}">
              <c16:uniqueId val="{00000001-3A0F-4310-8119-0CCD96165C43}"/>
            </c:ext>
          </c:extLst>
        </c:ser>
        <c:dLbls>
          <c:showLegendKey val="0"/>
          <c:showVal val="0"/>
          <c:showCatName val="0"/>
          <c:showSerName val="0"/>
          <c:showPercent val="0"/>
          <c:showBubbleSize val="0"/>
        </c:dLbls>
        <c:marker val="1"/>
        <c:smooth val="0"/>
        <c:axId val="91355776"/>
        <c:axId val="97653504"/>
      </c:lineChart>
      <c:dateAx>
        <c:axId val="91355776"/>
        <c:scaling>
          <c:orientation val="minMax"/>
        </c:scaling>
        <c:delete val="1"/>
        <c:axPos val="b"/>
        <c:numFmt formatCode="ge" sourceLinked="1"/>
        <c:majorTickMark val="none"/>
        <c:minorTickMark val="none"/>
        <c:tickLblPos val="none"/>
        <c:crossAx val="97653504"/>
        <c:crosses val="autoZero"/>
        <c:auto val="1"/>
        <c:lblOffset val="100"/>
        <c:baseTimeUnit val="years"/>
      </c:dateAx>
      <c:valAx>
        <c:axId val="97653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355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0</c:v>
                </c:pt>
                <c:pt idx="3">
                  <c:v>0</c:v>
                </c:pt>
                <c:pt idx="4">
                  <c:v>44.51</c:v>
                </c:pt>
              </c:numCache>
            </c:numRef>
          </c:val>
          <c:extLst xmlns:c16r2="http://schemas.microsoft.com/office/drawing/2015/06/chart">
            <c:ext xmlns:c16="http://schemas.microsoft.com/office/drawing/2014/chart" uri="{C3380CC4-5D6E-409C-BE32-E72D297353CC}">
              <c16:uniqueId val="{00000000-FB17-42A4-A93E-B3F3C8672879}"/>
            </c:ext>
          </c:extLst>
        </c:ser>
        <c:dLbls>
          <c:showLegendKey val="0"/>
          <c:showVal val="0"/>
          <c:showCatName val="0"/>
          <c:showSerName val="0"/>
          <c:showPercent val="0"/>
          <c:showBubbleSize val="0"/>
        </c:dLbls>
        <c:gapWidth val="150"/>
        <c:axId val="97678464"/>
        <c:axId val="9768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143.5</c:v>
                </c:pt>
              </c:numCache>
            </c:numRef>
          </c:val>
          <c:smooth val="0"/>
          <c:extLst xmlns:c16r2="http://schemas.microsoft.com/office/drawing/2015/06/chart">
            <c:ext xmlns:c16="http://schemas.microsoft.com/office/drawing/2014/chart" uri="{C3380CC4-5D6E-409C-BE32-E72D297353CC}">
              <c16:uniqueId val="{00000001-FB17-42A4-A93E-B3F3C8672879}"/>
            </c:ext>
          </c:extLst>
        </c:ser>
        <c:dLbls>
          <c:showLegendKey val="0"/>
          <c:showVal val="0"/>
          <c:showCatName val="0"/>
          <c:showSerName val="0"/>
          <c:showPercent val="0"/>
          <c:showBubbleSize val="0"/>
        </c:dLbls>
        <c:marker val="1"/>
        <c:smooth val="0"/>
        <c:axId val="97678464"/>
        <c:axId val="97680384"/>
      </c:lineChart>
      <c:dateAx>
        <c:axId val="97678464"/>
        <c:scaling>
          <c:orientation val="minMax"/>
        </c:scaling>
        <c:delete val="1"/>
        <c:axPos val="b"/>
        <c:numFmt formatCode="ge" sourceLinked="1"/>
        <c:majorTickMark val="none"/>
        <c:minorTickMark val="none"/>
        <c:tickLblPos val="none"/>
        <c:crossAx val="97680384"/>
        <c:crosses val="autoZero"/>
        <c:auto val="1"/>
        <c:lblOffset val="100"/>
        <c:baseTimeUnit val="years"/>
      </c:dateAx>
      <c:valAx>
        <c:axId val="9768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67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3349.54</c:v>
                </c:pt>
              </c:numCache>
            </c:numRef>
          </c:val>
          <c:extLst xmlns:c16r2="http://schemas.microsoft.com/office/drawing/2015/06/chart">
            <c:ext xmlns:c16="http://schemas.microsoft.com/office/drawing/2014/chart" uri="{C3380CC4-5D6E-409C-BE32-E72D297353CC}">
              <c16:uniqueId val="{00000000-218A-4D8E-A66D-EA1778E41DBA}"/>
            </c:ext>
          </c:extLst>
        </c:ser>
        <c:dLbls>
          <c:showLegendKey val="0"/>
          <c:showVal val="0"/>
          <c:showCatName val="0"/>
          <c:showSerName val="0"/>
          <c:showPercent val="0"/>
          <c:showBubbleSize val="0"/>
        </c:dLbls>
        <c:gapWidth val="150"/>
        <c:axId val="97990144"/>
        <c:axId val="97992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1677.13</c:v>
                </c:pt>
              </c:numCache>
            </c:numRef>
          </c:val>
          <c:smooth val="0"/>
          <c:extLst xmlns:c16r2="http://schemas.microsoft.com/office/drawing/2015/06/chart">
            <c:ext xmlns:c16="http://schemas.microsoft.com/office/drawing/2014/chart" uri="{C3380CC4-5D6E-409C-BE32-E72D297353CC}">
              <c16:uniqueId val="{00000001-218A-4D8E-A66D-EA1778E41DBA}"/>
            </c:ext>
          </c:extLst>
        </c:ser>
        <c:dLbls>
          <c:showLegendKey val="0"/>
          <c:showVal val="0"/>
          <c:showCatName val="0"/>
          <c:showSerName val="0"/>
          <c:showPercent val="0"/>
          <c:showBubbleSize val="0"/>
        </c:dLbls>
        <c:marker val="1"/>
        <c:smooth val="0"/>
        <c:axId val="97990144"/>
        <c:axId val="97992064"/>
      </c:lineChart>
      <c:dateAx>
        <c:axId val="97990144"/>
        <c:scaling>
          <c:orientation val="minMax"/>
        </c:scaling>
        <c:delete val="1"/>
        <c:axPos val="b"/>
        <c:numFmt formatCode="ge" sourceLinked="1"/>
        <c:majorTickMark val="none"/>
        <c:minorTickMark val="none"/>
        <c:tickLblPos val="none"/>
        <c:crossAx val="97992064"/>
        <c:crosses val="autoZero"/>
        <c:auto val="1"/>
        <c:lblOffset val="100"/>
        <c:baseTimeUnit val="years"/>
      </c:dateAx>
      <c:valAx>
        <c:axId val="97992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9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0</c:v>
                </c:pt>
                <c:pt idx="3">
                  <c:v>0</c:v>
                </c:pt>
                <c:pt idx="4">
                  <c:v>71.88</c:v>
                </c:pt>
              </c:numCache>
            </c:numRef>
          </c:val>
          <c:extLst xmlns:c16r2="http://schemas.microsoft.com/office/drawing/2015/06/chart">
            <c:ext xmlns:c16="http://schemas.microsoft.com/office/drawing/2014/chart" uri="{C3380CC4-5D6E-409C-BE32-E72D297353CC}">
              <c16:uniqueId val="{00000000-FC3F-4FBA-B9F7-C5A97552AA7E}"/>
            </c:ext>
          </c:extLst>
        </c:ser>
        <c:dLbls>
          <c:showLegendKey val="0"/>
          <c:showVal val="0"/>
          <c:showCatName val="0"/>
          <c:showSerName val="0"/>
          <c:showPercent val="0"/>
          <c:showBubbleSize val="0"/>
        </c:dLbls>
        <c:gapWidth val="150"/>
        <c:axId val="98023296"/>
        <c:axId val="9803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67.37</c:v>
                </c:pt>
              </c:numCache>
            </c:numRef>
          </c:val>
          <c:smooth val="0"/>
          <c:extLst xmlns:c16r2="http://schemas.microsoft.com/office/drawing/2015/06/chart">
            <c:ext xmlns:c16="http://schemas.microsoft.com/office/drawing/2014/chart" uri="{C3380CC4-5D6E-409C-BE32-E72D297353CC}">
              <c16:uniqueId val="{00000001-FC3F-4FBA-B9F7-C5A97552AA7E}"/>
            </c:ext>
          </c:extLst>
        </c:ser>
        <c:dLbls>
          <c:showLegendKey val="0"/>
          <c:showVal val="0"/>
          <c:showCatName val="0"/>
          <c:showSerName val="0"/>
          <c:showPercent val="0"/>
          <c:showBubbleSize val="0"/>
        </c:dLbls>
        <c:marker val="1"/>
        <c:smooth val="0"/>
        <c:axId val="98023296"/>
        <c:axId val="98033664"/>
      </c:lineChart>
      <c:dateAx>
        <c:axId val="98023296"/>
        <c:scaling>
          <c:orientation val="minMax"/>
        </c:scaling>
        <c:delete val="1"/>
        <c:axPos val="b"/>
        <c:numFmt formatCode="ge" sourceLinked="1"/>
        <c:majorTickMark val="none"/>
        <c:minorTickMark val="none"/>
        <c:tickLblPos val="none"/>
        <c:crossAx val="98033664"/>
        <c:crosses val="autoZero"/>
        <c:auto val="1"/>
        <c:lblOffset val="100"/>
        <c:baseTimeUnit val="years"/>
      </c:dateAx>
      <c:valAx>
        <c:axId val="9803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2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0</c:v>
                </c:pt>
                <c:pt idx="3">
                  <c:v>0</c:v>
                </c:pt>
                <c:pt idx="4">
                  <c:v>167.51</c:v>
                </c:pt>
              </c:numCache>
            </c:numRef>
          </c:val>
          <c:extLst xmlns:c16r2="http://schemas.microsoft.com/office/drawing/2015/06/chart">
            <c:ext xmlns:c16="http://schemas.microsoft.com/office/drawing/2014/chart" uri="{C3380CC4-5D6E-409C-BE32-E72D297353CC}">
              <c16:uniqueId val="{00000000-66B6-4F14-A232-E23CC7E4FC14}"/>
            </c:ext>
          </c:extLst>
        </c:ser>
        <c:dLbls>
          <c:showLegendKey val="0"/>
          <c:showVal val="0"/>
          <c:showCatName val="0"/>
          <c:showSerName val="0"/>
          <c:showPercent val="0"/>
          <c:showBubbleSize val="0"/>
        </c:dLbls>
        <c:gapWidth val="150"/>
        <c:axId val="97800192"/>
        <c:axId val="97802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202.08</c:v>
                </c:pt>
              </c:numCache>
            </c:numRef>
          </c:val>
          <c:smooth val="0"/>
          <c:extLst xmlns:c16r2="http://schemas.microsoft.com/office/drawing/2015/06/chart">
            <c:ext xmlns:c16="http://schemas.microsoft.com/office/drawing/2014/chart" uri="{C3380CC4-5D6E-409C-BE32-E72D297353CC}">
              <c16:uniqueId val="{00000001-66B6-4F14-A232-E23CC7E4FC14}"/>
            </c:ext>
          </c:extLst>
        </c:ser>
        <c:dLbls>
          <c:showLegendKey val="0"/>
          <c:showVal val="0"/>
          <c:showCatName val="0"/>
          <c:showSerName val="0"/>
          <c:showPercent val="0"/>
          <c:showBubbleSize val="0"/>
        </c:dLbls>
        <c:marker val="1"/>
        <c:smooth val="0"/>
        <c:axId val="97800192"/>
        <c:axId val="97802112"/>
      </c:lineChart>
      <c:dateAx>
        <c:axId val="97800192"/>
        <c:scaling>
          <c:orientation val="minMax"/>
        </c:scaling>
        <c:delete val="1"/>
        <c:axPos val="b"/>
        <c:numFmt formatCode="ge" sourceLinked="1"/>
        <c:majorTickMark val="none"/>
        <c:minorTickMark val="none"/>
        <c:tickLblPos val="none"/>
        <c:crossAx val="97802112"/>
        <c:crosses val="autoZero"/>
        <c:auto val="1"/>
        <c:lblOffset val="100"/>
        <c:baseTimeUnit val="years"/>
      </c:dateAx>
      <c:valAx>
        <c:axId val="97802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80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奈良県　斑鳩町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Cb3</v>
      </c>
      <c r="X8" s="71"/>
      <c r="Y8" s="71"/>
      <c r="Z8" s="71"/>
      <c r="AA8" s="71"/>
      <c r="AB8" s="71"/>
      <c r="AC8" s="71"/>
      <c r="AD8" s="72" t="str">
        <f>データ!$M$6</f>
        <v>非設置</v>
      </c>
      <c r="AE8" s="72"/>
      <c r="AF8" s="72"/>
      <c r="AG8" s="72"/>
      <c r="AH8" s="72"/>
      <c r="AI8" s="72"/>
      <c r="AJ8" s="72"/>
      <c r="AK8" s="3"/>
      <c r="AL8" s="68">
        <f>データ!S6</f>
        <v>28361</v>
      </c>
      <c r="AM8" s="68"/>
      <c r="AN8" s="68"/>
      <c r="AO8" s="68"/>
      <c r="AP8" s="68"/>
      <c r="AQ8" s="68"/>
      <c r="AR8" s="68"/>
      <c r="AS8" s="68"/>
      <c r="AT8" s="67">
        <f>データ!T6</f>
        <v>14.27</v>
      </c>
      <c r="AU8" s="67"/>
      <c r="AV8" s="67"/>
      <c r="AW8" s="67"/>
      <c r="AX8" s="67"/>
      <c r="AY8" s="67"/>
      <c r="AZ8" s="67"/>
      <c r="BA8" s="67"/>
      <c r="BB8" s="67">
        <f>データ!U6</f>
        <v>1987.46</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51.02</v>
      </c>
      <c r="J10" s="67"/>
      <c r="K10" s="67"/>
      <c r="L10" s="67"/>
      <c r="M10" s="67"/>
      <c r="N10" s="67"/>
      <c r="O10" s="67"/>
      <c r="P10" s="67">
        <f>データ!P6</f>
        <v>58.85</v>
      </c>
      <c r="Q10" s="67"/>
      <c r="R10" s="67"/>
      <c r="S10" s="67"/>
      <c r="T10" s="67"/>
      <c r="U10" s="67"/>
      <c r="V10" s="67"/>
      <c r="W10" s="67">
        <f>データ!Q6</f>
        <v>84</v>
      </c>
      <c r="X10" s="67"/>
      <c r="Y10" s="67"/>
      <c r="Z10" s="67"/>
      <c r="AA10" s="67"/>
      <c r="AB10" s="67"/>
      <c r="AC10" s="67"/>
      <c r="AD10" s="68">
        <f>データ!R6</f>
        <v>2592</v>
      </c>
      <c r="AE10" s="68"/>
      <c r="AF10" s="68"/>
      <c r="AG10" s="68"/>
      <c r="AH10" s="68"/>
      <c r="AI10" s="68"/>
      <c r="AJ10" s="68"/>
      <c r="AK10" s="2"/>
      <c r="AL10" s="68">
        <f>データ!V6</f>
        <v>16667</v>
      </c>
      <c r="AM10" s="68"/>
      <c r="AN10" s="68"/>
      <c r="AO10" s="68"/>
      <c r="AP10" s="68"/>
      <c r="AQ10" s="68"/>
      <c r="AR10" s="68"/>
      <c r="AS10" s="68"/>
      <c r="AT10" s="67">
        <f>データ!W6</f>
        <v>2.41</v>
      </c>
      <c r="AU10" s="67"/>
      <c r="AV10" s="67"/>
      <c r="AW10" s="67"/>
      <c r="AX10" s="67"/>
      <c r="AY10" s="67"/>
      <c r="AZ10" s="67"/>
      <c r="BA10" s="67"/>
      <c r="BB10" s="67">
        <f>データ!X6</f>
        <v>6915.77</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110</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109</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108</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XYckv98u5lSYT8hUi58gzBwoIN2MtLt4FUTxY5o2jARWm/ffbrsZqXCdAkamCTbdYAvwQIxRM10ZdSN61b89dw==" saltValue="9bKimEO/XtXNw0mUiVUfJ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293440</v>
      </c>
      <c r="D6" s="33">
        <f t="shared" si="3"/>
        <v>46</v>
      </c>
      <c r="E6" s="33">
        <f t="shared" si="3"/>
        <v>17</v>
      </c>
      <c r="F6" s="33">
        <f t="shared" si="3"/>
        <v>1</v>
      </c>
      <c r="G6" s="33">
        <f t="shared" si="3"/>
        <v>0</v>
      </c>
      <c r="H6" s="33" t="str">
        <f t="shared" si="3"/>
        <v>奈良県　斑鳩町</v>
      </c>
      <c r="I6" s="33" t="str">
        <f t="shared" si="3"/>
        <v>法適用</v>
      </c>
      <c r="J6" s="33" t="str">
        <f t="shared" si="3"/>
        <v>下水道事業</v>
      </c>
      <c r="K6" s="33" t="str">
        <f t="shared" si="3"/>
        <v>公共下水道</v>
      </c>
      <c r="L6" s="33" t="str">
        <f t="shared" si="3"/>
        <v>Cb3</v>
      </c>
      <c r="M6" s="33" t="str">
        <f t="shared" si="3"/>
        <v>非設置</v>
      </c>
      <c r="N6" s="34" t="str">
        <f t="shared" si="3"/>
        <v>-</v>
      </c>
      <c r="O6" s="34">
        <f t="shared" si="3"/>
        <v>51.02</v>
      </c>
      <c r="P6" s="34">
        <f t="shared" si="3"/>
        <v>58.85</v>
      </c>
      <c r="Q6" s="34">
        <f t="shared" si="3"/>
        <v>84</v>
      </c>
      <c r="R6" s="34">
        <f t="shared" si="3"/>
        <v>2592</v>
      </c>
      <c r="S6" s="34">
        <f t="shared" si="3"/>
        <v>28361</v>
      </c>
      <c r="T6" s="34">
        <f t="shared" si="3"/>
        <v>14.27</v>
      </c>
      <c r="U6" s="34">
        <f t="shared" si="3"/>
        <v>1987.46</v>
      </c>
      <c r="V6" s="34">
        <f t="shared" si="3"/>
        <v>16667</v>
      </c>
      <c r="W6" s="34">
        <f t="shared" si="3"/>
        <v>2.41</v>
      </c>
      <c r="X6" s="34">
        <f t="shared" si="3"/>
        <v>6915.77</v>
      </c>
      <c r="Y6" s="35" t="str">
        <f>IF(Y7="",NA(),Y7)</f>
        <v>-</v>
      </c>
      <c r="Z6" s="35" t="str">
        <f t="shared" ref="Z6:AH6" si="4">IF(Z7="",NA(),Z7)</f>
        <v>-</v>
      </c>
      <c r="AA6" s="35" t="str">
        <f t="shared" si="4"/>
        <v>-</v>
      </c>
      <c r="AB6" s="35" t="str">
        <f t="shared" si="4"/>
        <v>-</v>
      </c>
      <c r="AC6" s="35">
        <f t="shared" si="4"/>
        <v>100.45</v>
      </c>
      <c r="AD6" s="35" t="str">
        <f t="shared" si="4"/>
        <v>-</v>
      </c>
      <c r="AE6" s="35" t="str">
        <f t="shared" si="4"/>
        <v>-</v>
      </c>
      <c r="AF6" s="35" t="str">
        <f t="shared" si="4"/>
        <v>-</v>
      </c>
      <c r="AG6" s="35" t="str">
        <f t="shared" si="4"/>
        <v>-</v>
      </c>
      <c r="AH6" s="35">
        <f t="shared" si="4"/>
        <v>111.22</v>
      </c>
      <c r="AI6" s="34" t="str">
        <f>IF(AI7="","",IF(AI7="-","【-】","【"&amp;SUBSTITUTE(TEXT(AI7,"#,##0.00"),"-","△")&amp;"】"))</f>
        <v>【108.69】</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4">
        <f t="shared" si="5"/>
        <v>0</v>
      </c>
      <c r="AT6" s="34" t="str">
        <f>IF(AT7="","",IF(AT7="-","【-】","【"&amp;SUBSTITUTE(TEXT(AT7,"#,##0.00"),"-","△")&amp;"】"))</f>
        <v>【3.28】</v>
      </c>
      <c r="AU6" s="35" t="str">
        <f>IF(AU7="",NA(),AU7)</f>
        <v>-</v>
      </c>
      <c r="AV6" s="35" t="str">
        <f t="shared" ref="AV6:BD6" si="6">IF(AV7="",NA(),AV7)</f>
        <v>-</v>
      </c>
      <c r="AW6" s="35" t="str">
        <f t="shared" si="6"/>
        <v>-</v>
      </c>
      <c r="AX6" s="35" t="str">
        <f t="shared" si="6"/>
        <v>-</v>
      </c>
      <c r="AY6" s="35">
        <f t="shared" si="6"/>
        <v>44.51</v>
      </c>
      <c r="AZ6" s="35" t="str">
        <f t="shared" si="6"/>
        <v>-</v>
      </c>
      <c r="BA6" s="35" t="str">
        <f t="shared" si="6"/>
        <v>-</v>
      </c>
      <c r="BB6" s="35" t="str">
        <f t="shared" si="6"/>
        <v>-</v>
      </c>
      <c r="BC6" s="35" t="str">
        <f t="shared" si="6"/>
        <v>-</v>
      </c>
      <c r="BD6" s="35">
        <f t="shared" si="6"/>
        <v>143.5</v>
      </c>
      <c r="BE6" s="34" t="str">
        <f>IF(BE7="","",IF(BE7="-","【-】","【"&amp;SUBSTITUTE(TEXT(BE7,"#,##0.00"),"-","△")&amp;"】"))</f>
        <v>【69.49】</v>
      </c>
      <c r="BF6" s="35" t="str">
        <f>IF(BF7="",NA(),BF7)</f>
        <v>-</v>
      </c>
      <c r="BG6" s="35" t="str">
        <f t="shared" ref="BG6:BO6" si="7">IF(BG7="",NA(),BG7)</f>
        <v>-</v>
      </c>
      <c r="BH6" s="35" t="str">
        <f t="shared" si="7"/>
        <v>-</v>
      </c>
      <c r="BI6" s="35" t="str">
        <f t="shared" si="7"/>
        <v>-</v>
      </c>
      <c r="BJ6" s="35">
        <f t="shared" si="7"/>
        <v>3349.54</v>
      </c>
      <c r="BK6" s="35" t="str">
        <f t="shared" si="7"/>
        <v>-</v>
      </c>
      <c r="BL6" s="35" t="str">
        <f t="shared" si="7"/>
        <v>-</v>
      </c>
      <c r="BM6" s="35" t="str">
        <f t="shared" si="7"/>
        <v>-</v>
      </c>
      <c r="BN6" s="35" t="str">
        <f t="shared" si="7"/>
        <v>-</v>
      </c>
      <c r="BO6" s="35">
        <f t="shared" si="7"/>
        <v>1677.13</v>
      </c>
      <c r="BP6" s="34" t="str">
        <f>IF(BP7="","",IF(BP7="-","【-】","【"&amp;SUBSTITUTE(TEXT(BP7,"#,##0.00"),"-","△")&amp;"】"))</f>
        <v>【682.78】</v>
      </c>
      <c r="BQ6" s="35" t="str">
        <f>IF(BQ7="",NA(),BQ7)</f>
        <v>-</v>
      </c>
      <c r="BR6" s="35" t="str">
        <f t="shared" ref="BR6:BZ6" si="8">IF(BR7="",NA(),BR7)</f>
        <v>-</v>
      </c>
      <c r="BS6" s="35" t="str">
        <f t="shared" si="8"/>
        <v>-</v>
      </c>
      <c r="BT6" s="35" t="str">
        <f t="shared" si="8"/>
        <v>-</v>
      </c>
      <c r="BU6" s="35">
        <f t="shared" si="8"/>
        <v>71.88</v>
      </c>
      <c r="BV6" s="35" t="str">
        <f t="shared" si="8"/>
        <v>-</v>
      </c>
      <c r="BW6" s="35" t="str">
        <f t="shared" si="8"/>
        <v>-</v>
      </c>
      <c r="BX6" s="35" t="str">
        <f t="shared" si="8"/>
        <v>-</v>
      </c>
      <c r="BY6" s="35" t="str">
        <f t="shared" si="8"/>
        <v>-</v>
      </c>
      <c r="BZ6" s="35">
        <f t="shared" si="8"/>
        <v>67.37</v>
      </c>
      <c r="CA6" s="34" t="str">
        <f>IF(CA7="","",IF(CA7="-","【-】","【"&amp;SUBSTITUTE(TEXT(CA7,"#,##0.00"),"-","△")&amp;"】"))</f>
        <v>【100.91】</v>
      </c>
      <c r="CB6" s="35" t="str">
        <f>IF(CB7="",NA(),CB7)</f>
        <v>-</v>
      </c>
      <c r="CC6" s="35" t="str">
        <f t="shared" ref="CC6:CK6" si="9">IF(CC7="",NA(),CC7)</f>
        <v>-</v>
      </c>
      <c r="CD6" s="35" t="str">
        <f t="shared" si="9"/>
        <v>-</v>
      </c>
      <c r="CE6" s="35" t="str">
        <f t="shared" si="9"/>
        <v>-</v>
      </c>
      <c r="CF6" s="35">
        <f t="shared" si="9"/>
        <v>167.51</v>
      </c>
      <c r="CG6" s="35" t="str">
        <f t="shared" si="9"/>
        <v>-</v>
      </c>
      <c r="CH6" s="35" t="str">
        <f t="shared" si="9"/>
        <v>-</v>
      </c>
      <c r="CI6" s="35" t="str">
        <f t="shared" si="9"/>
        <v>-</v>
      </c>
      <c r="CJ6" s="35" t="str">
        <f t="shared" si="9"/>
        <v>-</v>
      </c>
      <c r="CK6" s="35">
        <f t="shared" si="9"/>
        <v>202.08</v>
      </c>
      <c r="CL6" s="34" t="str">
        <f>IF(CL7="","",IF(CL7="-","【-】","【"&amp;SUBSTITUTE(TEXT(CL7,"#,##0.00"),"-","△")&amp;"】"))</f>
        <v>【136.86】</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f t="shared" si="10"/>
        <v>38.04</v>
      </c>
      <c r="CW6" s="34" t="str">
        <f>IF(CW7="","",IF(CW7="-","【-】","【"&amp;SUBSTITUTE(TEXT(CW7,"#,##0.00"),"-","△")&amp;"】"))</f>
        <v>【58.98】</v>
      </c>
      <c r="CX6" s="35" t="str">
        <f>IF(CX7="",NA(),CX7)</f>
        <v>-</v>
      </c>
      <c r="CY6" s="35" t="str">
        <f t="shared" ref="CY6:DG6" si="11">IF(CY7="",NA(),CY7)</f>
        <v>-</v>
      </c>
      <c r="CZ6" s="35" t="str">
        <f t="shared" si="11"/>
        <v>-</v>
      </c>
      <c r="DA6" s="35" t="str">
        <f t="shared" si="11"/>
        <v>-</v>
      </c>
      <c r="DB6" s="35">
        <f t="shared" si="11"/>
        <v>68.739999999999995</v>
      </c>
      <c r="DC6" s="35" t="str">
        <f t="shared" si="11"/>
        <v>-</v>
      </c>
      <c r="DD6" s="35" t="str">
        <f t="shared" si="11"/>
        <v>-</v>
      </c>
      <c r="DE6" s="35" t="str">
        <f t="shared" si="11"/>
        <v>-</v>
      </c>
      <c r="DF6" s="35" t="str">
        <f t="shared" si="11"/>
        <v>-</v>
      </c>
      <c r="DG6" s="35">
        <f t="shared" si="11"/>
        <v>62.16</v>
      </c>
      <c r="DH6" s="34" t="str">
        <f>IF(DH7="","",IF(DH7="-","【-】","【"&amp;SUBSTITUTE(TEXT(DH7,"#,##0.00"),"-","△")&amp;"】"))</f>
        <v>【95.20】</v>
      </c>
      <c r="DI6" s="35" t="str">
        <f>IF(DI7="",NA(),DI7)</f>
        <v>-</v>
      </c>
      <c r="DJ6" s="35" t="str">
        <f t="shared" ref="DJ6:DR6" si="12">IF(DJ7="",NA(),DJ7)</f>
        <v>-</v>
      </c>
      <c r="DK6" s="35" t="str">
        <f t="shared" si="12"/>
        <v>-</v>
      </c>
      <c r="DL6" s="35" t="str">
        <f t="shared" si="12"/>
        <v>-</v>
      </c>
      <c r="DM6" s="35">
        <f t="shared" si="12"/>
        <v>2.15</v>
      </c>
      <c r="DN6" s="35" t="str">
        <f t="shared" si="12"/>
        <v>-</v>
      </c>
      <c r="DO6" s="35" t="str">
        <f t="shared" si="12"/>
        <v>-</v>
      </c>
      <c r="DP6" s="35" t="str">
        <f t="shared" si="12"/>
        <v>-</v>
      </c>
      <c r="DQ6" s="35" t="str">
        <f t="shared" si="12"/>
        <v>-</v>
      </c>
      <c r="DR6" s="35">
        <f t="shared" si="12"/>
        <v>5.1100000000000003</v>
      </c>
      <c r="DS6" s="34" t="str">
        <f>IF(DS7="","",IF(DS7="-","【-】","【"&amp;SUBSTITUTE(TEXT(DS7,"#,##0.00"),"-","△")&amp;"】"))</f>
        <v>【38.60】</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【5.64】</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0.28999999999999998</v>
      </c>
      <c r="EO6" s="34" t="str">
        <f>IF(EO7="","",IF(EO7="-","【-】","【"&amp;SUBSTITUTE(TEXT(EO7,"#,##0.00"),"-","△")&amp;"】"))</f>
        <v>【0.23】</v>
      </c>
    </row>
    <row r="7" spans="1:148" s="36" customFormat="1" x14ac:dyDescent="0.15">
      <c r="A7" s="28"/>
      <c r="B7" s="37">
        <v>2018</v>
      </c>
      <c r="C7" s="37">
        <v>293440</v>
      </c>
      <c r="D7" s="37">
        <v>46</v>
      </c>
      <c r="E7" s="37">
        <v>17</v>
      </c>
      <c r="F7" s="37">
        <v>1</v>
      </c>
      <c r="G7" s="37">
        <v>0</v>
      </c>
      <c r="H7" s="37" t="s">
        <v>96</v>
      </c>
      <c r="I7" s="37" t="s">
        <v>97</v>
      </c>
      <c r="J7" s="37" t="s">
        <v>98</v>
      </c>
      <c r="K7" s="37" t="s">
        <v>99</v>
      </c>
      <c r="L7" s="37" t="s">
        <v>100</v>
      </c>
      <c r="M7" s="37" t="s">
        <v>101</v>
      </c>
      <c r="N7" s="38" t="s">
        <v>102</v>
      </c>
      <c r="O7" s="38">
        <v>51.02</v>
      </c>
      <c r="P7" s="38">
        <v>58.85</v>
      </c>
      <c r="Q7" s="38">
        <v>84</v>
      </c>
      <c r="R7" s="38">
        <v>2592</v>
      </c>
      <c r="S7" s="38">
        <v>28361</v>
      </c>
      <c r="T7" s="38">
        <v>14.27</v>
      </c>
      <c r="U7" s="38">
        <v>1987.46</v>
      </c>
      <c r="V7" s="38">
        <v>16667</v>
      </c>
      <c r="W7" s="38">
        <v>2.41</v>
      </c>
      <c r="X7" s="38">
        <v>6915.77</v>
      </c>
      <c r="Y7" s="38" t="s">
        <v>102</v>
      </c>
      <c r="Z7" s="38" t="s">
        <v>102</v>
      </c>
      <c r="AA7" s="38" t="s">
        <v>102</v>
      </c>
      <c r="AB7" s="38" t="s">
        <v>102</v>
      </c>
      <c r="AC7" s="38">
        <v>100.45</v>
      </c>
      <c r="AD7" s="38" t="s">
        <v>102</v>
      </c>
      <c r="AE7" s="38" t="s">
        <v>102</v>
      </c>
      <c r="AF7" s="38" t="s">
        <v>102</v>
      </c>
      <c r="AG7" s="38" t="s">
        <v>102</v>
      </c>
      <c r="AH7" s="38">
        <v>111.22</v>
      </c>
      <c r="AI7" s="38">
        <v>108.69</v>
      </c>
      <c r="AJ7" s="38" t="s">
        <v>102</v>
      </c>
      <c r="AK7" s="38" t="s">
        <v>102</v>
      </c>
      <c r="AL7" s="38" t="s">
        <v>102</v>
      </c>
      <c r="AM7" s="38" t="s">
        <v>102</v>
      </c>
      <c r="AN7" s="38">
        <v>0</v>
      </c>
      <c r="AO7" s="38" t="s">
        <v>102</v>
      </c>
      <c r="AP7" s="38" t="s">
        <v>102</v>
      </c>
      <c r="AQ7" s="38" t="s">
        <v>102</v>
      </c>
      <c r="AR7" s="38" t="s">
        <v>102</v>
      </c>
      <c r="AS7" s="38">
        <v>0</v>
      </c>
      <c r="AT7" s="38">
        <v>3.28</v>
      </c>
      <c r="AU7" s="38" t="s">
        <v>102</v>
      </c>
      <c r="AV7" s="38" t="s">
        <v>102</v>
      </c>
      <c r="AW7" s="38" t="s">
        <v>102</v>
      </c>
      <c r="AX7" s="38" t="s">
        <v>102</v>
      </c>
      <c r="AY7" s="38">
        <v>44.51</v>
      </c>
      <c r="AZ7" s="38" t="s">
        <v>102</v>
      </c>
      <c r="BA7" s="38" t="s">
        <v>102</v>
      </c>
      <c r="BB7" s="38" t="s">
        <v>102</v>
      </c>
      <c r="BC7" s="38" t="s">
        <v>102</v>
      </c>
      <c r="BD7" s="38">
        <v>143.5</v>
      </c>
      <c r="BE7" s="38">
        <v>69.489999999999995</v>
      </c>
      <c r="BF7" s="38" t="s">
        <v>102</v>
      </c>
      <c r="BG7" s="38" t="s">
        <v>102</v>
      </c>
      <c r="BH7" s="38" t="s">
        <v>102</v>
      </c>
      <c r="BI7" s="38" t="s">
        <v>102</v>
      </c>
      <c r="BJ7" s="38">
        <v>3349.54</v>
      </c>
      <c r="BK7" s="38" t="s">
        <v>102</v>
      </c>
      <c r="BL7" s="38" t="s">
        <v>102</v>
      </c>
      <c r="BM7" s="38" t="s">
        <v>102</v>
      </c>
      <c r="BN7" s="38" t="s">
        <v>102</v>
      </c>
      <c r="BO7" s="38">
        <v>1677.13</v>
      </c>
      <c r="BP7" s="38">
        <v>682.78</v>
      </c>
      <c r="BQ7" s="38" t="s">
        <v>102</v>
      </c>
      <c r="BR7" s="38" t="s">
        <v>102</v>
      </c>
      <c r="BS7" s="38" t="s">
        <v>102</v>
      </c>
      <c r="BT7" s="38" t="s">
        <v>102</v>
      </c>
      <c r="BU7" s="38">
        <v>71.88</v>
      </c>
      <c r="BV7" s="38" t="s">
        <v>102</v>
      </c>
      <c r="BW7" s="38" t="s">
        <v>102</v>
      </c>
      <c r="BX7" s="38" t="s">
        <v>102</v>
      </c>
      <c r="BY7" s="38" t="s">
        <v>102</v>
      </c>
      <c r="BZ7" s="38">
        <v>67.37</v>
      </c>
      <c r="CA7" s="38">
        <v>100.91</v>
      </c>
      <c r="CB7" s="38" t="s">
        <v>102</v>
      </c>
      <c r="CC7" s="38" t="s">
        <v>102</v>
      </c>
      <c r="CD7" s="38" t="s">
        <v>102</v>
      </c>
      <c r="CE7" s="38" t="s">
        <v>102</v>
      </c>
      <c r="CF7" s="38">
        <v>167.51</v>
      </c>
      <c r="CG7" s="38" t="s">
        <v>102</v>
      </c>
      <c r="CH7" s="38" t="s">
        <v>102</v>
      </c>
      <c r="CI7" s="38" t="s">
        <v>102</v>
      </c>
      <c r="CJ7" s="38" t="s">
        <v>102</v>
      </c>
      <c r="CK7" s="38">
        <v>202.08</v>
      </c>
      <c r="CL7" s="38">
        <v>136.86000000000001</v>
      </c>
      <c r="CM7" s="38" t="s">
        <v>102</v>
      </c>
      <c r="CN7" s="38" t="s">
        <v>102</v>
      </c>
      <c r="CO7" s="38" t="s">
        <v>102</v>
      </c>
      <c r="CP7" s="38" t="s">
        <v>102</v>
      </c>
      <c r="CQ7" s="38" t="s">
        <v>102</v>
      </c>
      <c r="CR7" s="38" t="s">
        <v>102</v>
      </c>
      <c r="CS7" s="38" t="s">
        <v>102</v>
      </c>
      <c r="CT7" s="38" t="s">
        <v>102</v>
      </c>
      <c r="CU7" s="38" t="s">
        <v>102</v>
      </c>
      <c r="CV7" s="38">
        <v>38.04</v>
      </c>
      <c r="CW7" s="38">
        <v>58.98</v>
      </c>
      <c r="CX7" s="38" t="s">
        <v>102</v>
      </c>
      <c r="CY7" s="38" t="s">
        <v>102</v>
      </c>
      <c r="CZ7" s="38" t="s">
        <v>102</v>
      </c>
      <c r="DA7" s="38" t="s">
        <v>102</v>
      </c>
      <c r="DB7" s="38">
        <v>68.739999999999995</v>
      </c>
      <c r="DC7" s="38" t="s">
        <v>102</v>
      </c>
      <c r="DD7" s="38" t="s">
        <v>102</v>
      </c>
      <c r="DE7" s="38" t="s">
        <v>102</v>
      </c>
      <c r="DF7" s="38" t="s">
        <v>102</v>
      </c>
      <c r="DG7" s="38">
        <v>62.16</v>
      </c>
      <c r="DH7" s="38">
        <v>95.2</v>
      </c>
      <c r="DI7" s="38" t="s">
        <v>102</v>
      </c>
      <c r="DJ7" s="38" t="s">
        <v>102</v>
      </c>
      <c r="DK7" s="38" t="s">
        <v>102</v>
      </c>
      <c r="DL7" s="38" t="s">
        <v>102</v>
      </c>
      <c r="DM7" s="38">
        <v>2.15</v>
      </c>
      <c r="DN7" s="38" t="s">
        <v>102</v>
      </c>
      <c r="DO7" s="38" t="s">
        <v>102</v>
      </c>
      <c r="DP7" s="38" t="s">
        <v>102</v>
      </c>
      <c r="DQ7" s="38" t="s">
        <v>102</v>
      </c>
      <c r="DR7" s="38">
        <v>5.1100000000000003</v>
      </c>
      <c r="DS7" s="38">
        <v>38.6</v>
      </c>
      <c r="DT7" s="38" t="s">
        <v>102</v>
      </c>
      <c r="DU7" s="38" t="s">
        <v>102</v>
      </c>
      <c r="DV7" s="38" t="s">
        <v>102</v>
      </c>
      <c r="DW7" s="38" t="s">
        <v>102</v>
      </c>
      <c r="DX7" s="38">
        <v>0</v>
      </c>
      <c r="DY7" s="38" t="s">
        <v>102</v>
      </c>
      <c r="DZ7" s="38" t="s">
        <v>102</v>
      </c>
      <c r="EA7" s="38" t="s">
        <v>102</v>
      </c>
      <c r="EB7" s="38" t="s">
        <v>102</v>
      </c>
      <c r="EC7" s="38">
        <v>0</v>
      </c>
      <c r="ED7" s="38">
        <v>5.64</v>
      </c>
      <c r="EE7" s="38" t="s">
        <v>102</v>
      </c>
      <c r="EF7" s="38" t="s">
        <v>102</v>
      </c>
      <c r="EG7" s="38" t="s">
        <v>102</v>
      </c>
      <c r="EH7" s="38" t="s">
        <v>102</v>
      </c>
      <c r="EI7" s="38">
        <v>0</v>
      </c>
      <c r="EJ7" s="38" t="s">
        <v>102</v>
      </c>
      <c r="EK7" s="38" t="s">
        <v>102</v>
      </c>
      <c r="EL7" s="38" t="s">
        <v>102</v>
      </c>
      <c r="EM7" s="38" t="s">
        <v>102</v>
      </c>
      <c r="EN7" s="38">
        <v>0.28999999999999998</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2020-02-12T01:33:25Z</cp:lastPrinted>
  <dcterms:created xsi:type="dcterms:W3CDTF">2019-12-05T04:46:17Z</dcterms:created>
  <dcterms:modified xsi:type="dcterms:W3CDTF">2020-03-03T10:30:48Z</dcterms:modified>
  <cp:category/>
</cp:coreProperties>
</file>