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s="1"/>
  <c r="BW34" i="9" s="1"/>
  <c r="BW35" i="9" s="1"/>
  <c r="BW36" i="9" s="1"/>
  <c r="BW37" i="9" s="1"/>
  <c r="BW38" i="9" s="1"/>
  <c r="BW39" i="9" s="1"/>
  <c r="CO34" i="9" l="1"/>
  <c r="CO35" i="9" s="1"/>
</calcChain>
</file>

<file path=xl/sharedStrings.xml><?xml version="1.0" encoding="utf-8"?>
<sst xmlns="http://schemas.openxmlformats.org/spreadsheetml/2006/main" count="995" uniqueCount="541">
  <si>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</si>
  <si>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</si>
  <si>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</si>
  <si>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</si>
  <si>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</si>
  <si>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</si>
  <si>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</si>
  <si>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</si>
  <si>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</si>
  <si>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</si>
  <si>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</si>
  <si>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</si>
  <si>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</si>
  <si>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</si>
  <si>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</si>
  <si>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</si>
  <si>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</si>
  <si>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</si>
  <si>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</si>
  <si>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</si>
  <si>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</si>
  <si>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</si>
  <si>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</si>
  <si>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</si>
  <si>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</si>
  <si>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</si>
  <si>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</si>
  <si>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</si>
  <si>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</si>
  <si>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</si>
  <si>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</si>
  <si>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</si>
  <si>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</si>
  <si>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</si>
  <si>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</si>
  <si>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</si>
  <si>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</si>
  <si>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</si>
  <si>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</si>
  <si>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</si>
  <si>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</si>
  <si>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</si>
  <si>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</si>
  <si>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</si>
  <si>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</si>
  <si>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</si>
  <si>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</si>
  <si>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</si>
  <si>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</si>
  <si>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</si>
  <si>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</si>
  <si>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</si>
  <si>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</si>
  <si>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</si>
  <si>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</si>
  <si>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</si>
  <si>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</si>
  <si>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</si>
  <si>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</si>
  <si>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</si>
  <si>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</si>
  <si>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</si>
  <si>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</si>
  <si>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</si>
  <si>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</si>
  <si>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</si>
  <si>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</si>
  <si>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</si>
  <si>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</si>
  <si>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</si>
  <si>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</si>
  <si>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</si>
  <si>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</si>
  <si>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</si>
  <si>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</si>
  <si>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</si>
  <si>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</si>
  <si>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</si>
  <si>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</si>
  <si>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</si>
  <si>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</si>
  <si>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</si>
  <si>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</si>
  <si>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</si>
  <si>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</si>
  <si>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</si>
  <si>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</si>
  <si>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</si>
  <si>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</si>
  <si>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</si>
  <si>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</si>
  <si>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</si>
  <si>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</si>
  <si>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</si>
  <si>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</si>
  <si>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</si>
  <si>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</si>
  <si>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</si>
  <si>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</si>
  <si>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</si>
  <si>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</si>
  <si>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</si>
  <si>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</si>
  <si>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</si>
  <si>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</si>
  <si>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</si>
  <si>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</si>
  <si>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</si>
  <si>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</si>
  <si>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</si>
  <si>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</si>
  <si>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</si>
  <si>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</si>
  <si>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</si>
  <si>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</si>
  <si>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</si>
  <si>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</si>
  <si>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</si>
  <si>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</si>
  <si>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</si>
  <si>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</si>
  <si>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</si>
  <si>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</si>
  <si>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</si>
  <si>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</si>
  <si>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</si>
  <si>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</si>
  <si>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</si>
  <si>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</si>
  <si>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</si>
  <si>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</si>
  <si>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</si>
  <si>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</si>
  <si>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</si>
  <si>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</si>
  <si>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</si>
  <si>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</si>
  <si>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</si>
  <si>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</si>
  <si>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</si>
  <si>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</si>
  <si>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</si>
  <si>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</si>
  <si>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</si>
  <si>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</si>
  <si>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</si>
  <si>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</si>
  <si>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</si>
  <si>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</si>
  <si>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</si>
  <si>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</si>
  <si>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</si>
  <si>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</si>
  <si>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</si>
  <si>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</si>
  <si>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</si>
  <si>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</si>
  <si>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</si>
  <si>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</si>
  <si>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</si>
  <si>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</si>
  <si>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</si>
  <si>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</si>
  <si>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</si>
  <si>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</si>
  <si>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</si>
  <si>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</si>
  <si>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</si>
  <si>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</si>
  <si>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</si>
  <si>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</si>
  <si>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</si>
  <si>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</si>
  <si>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</si>
  <si>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</si>
  <si>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</si>
  <si>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</si>
  <si>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</si>
  <si>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</si>
  <si>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</si>
  <si>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</si>
  <si>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</si>
  <si>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</si>
  <si>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</si>
  <si>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</si>
  <si>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</si>
  <si>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</si>
  <si>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</si>
  <si>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</si>
  <si>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</si>
  <si>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</si>
  <si>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</si>
  <si>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</si>
  <si>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</si>
  <si>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</si>
  <si>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奈良県斑鳩町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</si>
  <si>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</si>
  <si>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</si>
  <si>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</si>
  <si>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</si>
  <si>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</si>
  <si>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</si>
  <si>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</si>
  <si>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</si>
  <si>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</si>
  <si>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</si>
  <si>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</si>
  <si>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</si>
  <si>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</si>
  <si>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</si>
  <si>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</si>
  <si>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</si>
  <si>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</si>
  <si>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</si>
  <si>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</si>
  <si>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</si>
  <si>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</si>
  <si>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</si>
  <si>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</si>
  <si>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</si>
  <si>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</si>
  <si>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</si>
  <si>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</si>
  <si>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</si>
  <si>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</si>
  <si>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</si>
  <si>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</si>
  <si>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</si>
  <si>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</si>
  <si>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</si>
  <si>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</si>
  <si>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</si>
  <si>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</si>
  <si>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</si>
  <si>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</si>
  <si>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</si>
  <si>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</si>
  <si>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</si>
  <si>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</si>
  <si>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</si>
  <si>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</si>
  <si>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</si>
  <si>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</si>
  <si>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</si>
  <si>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</si>
  <si>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</si>
  <si>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</si>
  <si>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</si>
  <si>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</si>
  <si>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</si>
  <si>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</si>
  <si>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</si>
  <si>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</si>
  <si>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</si>
  <si>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</si>
  <si>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</si>
  <si>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</si>
  <si>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</si>
  <si>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</si>
  <si>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</si>
  <si>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</si>
  <si>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</si>
  <si>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</si>
  <si>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</si>
  <si>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</si>
  <si>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</si>
  <si>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</si>
  <si>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</si>
  <si>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</si>
  <si>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</si>
  <si>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</si>
  <si>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</si>
  <si>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</si>
  <si>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</si>
  <si>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</si>
  <si>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</si>
  <si>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</si>
  <si>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</si>
  <si>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</si>
  <si>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</si>
  <si>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</si>
  <si>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</si>
  <si>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</si>
  <si>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</si>
  <si>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</si>
  <si>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</si>
  <si>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</si>
  <si>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</si>
  <si>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</si>
  <si>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</si>
  <si>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</si>
  <si>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</si>
  <si>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</si>
  <si>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</si>
  <si>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</si>
  <si>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</si>
  <si>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</si>
  <si>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</si>
  <si>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</si>
  <si>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</si>
  <si>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</si>
  <si>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</si>
  <si>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</si>
  <si>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</si>
  <si>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</si>
  <si>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</si>
  <si>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</si>
  <si>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</si>
  <si>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</si>
  <si>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</si>
  <si>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</si>
  <si>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</si>
  <si>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</si>
  <si>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</si>
  <si>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</si>
  <si>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</si>
  <si>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</si>
  <si>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</si>
  <si>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</si>
  <si>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</si>
  <si>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</si>
  <si>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</si>
  <si>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</si>
  <si>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</si>
  <si>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</si>
  <si>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</si>
  <si>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</si>
  <si>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</si>
  <si>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</si>
  <si>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</si>
  <si>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</si>
  <si>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</si>
  <si>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</si>
  <si>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</si>
  <si>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</si>
  <si>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</si>
  <si>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</si>
  <si>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</si>
  <si>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</si>
  <si>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</si>
  <si>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</si>
  <si>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</si>
  <si>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</si>
  <si>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</si>
  <si>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奈良県斑鳩町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</si>
  <si>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</si>
  <si>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</si>
  <si>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</si>
  <si>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</si>
  <si>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</si>
  <si>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</si>
  <si>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</si>
  <si>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</si>
  <si>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</si>
  <si>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</si>
  <si>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</si>
  <si>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</si>
  <si>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</si>
  <si>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</si>
  <si>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</si>
  <si>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</si>
  <si>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</si>
  <si>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</si>
  <si>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</si>
  <si>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</si>
  <si>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</si>
  <si>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</si>
  <si>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</si>
  <si>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</si>
  <si>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</si>
  <si>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</si>
  <si>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</si>
  <si>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</si>
  <si>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</si>
  <si>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</si>
  <si>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</si>
  <si>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</si>
  <si>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</si>
  <si>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</si>
  <si>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</si>
  <si>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</si>
  <si>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水道事業</t>
    <phoneticPr fontId="5"/>
  </si>
  <si>
    <t>法適用企業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</si>
  <si>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</si>
  <si>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</si>
  <si>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</si>
  <si>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</si>
  <si>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</si>
  <si>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</si>
  <si>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</si>
  <si>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</si>
  <si>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</si>
  <si>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</si>
  <si>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</si>
  <si>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</si>
  <si>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</si>
  <si>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</si>
  <si>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</si>
  <si>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</si>
  <si>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</si>
  <si>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</si>
  <si>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</si>
  <si>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</si>
  <si>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</si>
  <si>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</si>
  <si>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</si>
  <si>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</si>
  <si>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</si>
  <si>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</si>
  <si>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</si>
  <si>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</si>
  <si>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</si>
  <si>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</si>
  <si>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</si>
  <si>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</si>
  <si>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</si>
  <si>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</si>
  <si>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</si>
  <si>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</si>
  <si>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</si>
  <si>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</si>
  <si>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</si>
  <si>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</si>
  <si>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</si>
  <si>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</si>
  <si>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</si>
  <si>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</si>
  <si>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</si>
  <si>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</si>
  <si>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</si>
  <si>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</si>
  <si>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</si>
  <si>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</si>
  <si>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</si>
  <si>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</si>
  <si>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</si>
  <si>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</si>
  <si>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</si>
  <si>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</si>
  <si>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</si>
  <si>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</si>
  <si>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</si>
  <si>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</si>
  <si>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</si>
  <si>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</si>
  <si>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</si>
  <si>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</si>
  <si>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</si>
  <si>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</si>
  <si>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</si>
  <si>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</si>
  <si>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</si>
  <si>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</si>
  <si>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</si>
  <si>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</si>
  <si>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</si>
  <si>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</si>
  <si>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</si>
  <si>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</si>
  <si>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</si>
  <si>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</si>
  <si>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</si>
  <si>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</si>
  <si>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</si>
  <si>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</si>
  <si>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</si>
  <si>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</si>
  <si>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</si>
  <si>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</si>
  <si>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</si>
  <si>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</si>
  <si>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</si>
  <si>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</si>
  <si>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</si>
  <si>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</si>
  <si>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</si>
  <si>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</si>
  <si>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</si>
  <si>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</si>
  <si>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</si>
  <si>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</si>
  <si>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</si>
  <si>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</si>
  <si>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</si>
  <si>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</si>
  <si>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</si>
  <si>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</si>
  <si>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</si>
  <si>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</si>
  <si>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</si>
  <si>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</si>
  <si>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</si>
  <si>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</si>
  <si>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</si>
  <si>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</si>
  <si>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</si>
  <si>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</si>
  <si>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</si>
  <si>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</si>
  <si>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</si>
  <si>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</si>
  <si>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</si>
  <si>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</si>
  <si>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</si>
  <si>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</si>
  <si>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</si>
  <si>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</si>
  <si>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</si>
  <si>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</si>
  <si>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</si>
  <si>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</si>
  <si>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</si>
  <si>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</si>
  <si>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</si>
  <si>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</si>
  <si>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</si>
  <si>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</si>
  <si>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</si>
  <si>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1.22</t>
  </si>
  <si>
    <t>国民健康保険事業</t>
  </si>
  <si>
    <t>▲ 9.36</t>
  </si>
  <si>
    <t>▲ 8.02</t>
  </si>
  <si>
    <t>▲ 8.33</t>
  </si>
  <si>
    <t>▲ 8.16</t>
  </si>
  <si>
    <t>▲ 8.42</t>
  </si>
  <si>
    <t>一般会計</t>
  </si>
  <si>
    <t>水道事業</t>
  </si>
  <si>
    <t>介護保険事業</t>
  </si>
  <si>
    <t>後期高齢者医療</t>
  </si>
  <si>
    <t>公共下水道事業</t>
  </si>
  <si>
    <t>その他会計（赤字）</t>
  </si>
  <si>
    <t>▲ 0.26</t>
  </si>
  <si>
    <t>その他会計（黒字）</t>
  </si>
  <si>
    <t>老人福祉施設三室園組合</t>
    <rPh sb="0" eb="2">
      <t>ロウジン</t>
    </rPh>
    <rPh sb="2" eb="4">
      <t>フクシ</t>
    </rPh>
    <rPh sb="4" eb="6">
      <t>シセツ</t>
    </rPh>
    <rPh sb="6" eb="8">
      <t>ミムロ</t>
    </rPh>
    <rPh sb="8" eb="9">
      <t>エン</t>
    </rPh>
    <rPh sb="9" eb="11">
      <t>クミアイ</t>
    </rPh>
    <phoneticPr fontId="24"/>
  </si>
  <si>
    <t>奈良県市町村総合事務組合</t>
    <rPh sb="0" eb="2">
      <t>ナラ</t>
    </rPh>
    <rPh sb="2" eb="3">
      <t>ケン</t>
    </rPh>
    <rPh sb="3" eb="6">
      <t>シチョウソン</t>
    </rPh>
    <rPh sb="6" eb="8">
      <t>ソウゴウ</t>
    </rPh>
    <rPh sb="8" eb="10">
      <t>ジム</t>
    </rPh>
    <rPh sb="10" eb="12">
      <t>クミアイ</t>
    </rPh>
    <phoneticPr fontId="24"/>
  </si>
  <si>
    <t>西和衛生試験センター組合</t>
    <rPh sb="0" eb="2">
      <t>セイワ</t>
    </rPh>
    <rPh sb="2" eb="4">
      <t>エイセイ</t>
    </rPh>
    <rPh sb="4" eb="6">
      <t>シケン</t>
    </rPh>
    <rPh sb="10" eb="12">
      <t>クミアイ</t>
    </rPh>
    <phoneticPr fontId="24"/>
  </si>
  <si>
    <t>西和消防組合</t>
    <rPh sb="0" eb="2">
      <t>セイワ</t>
    </rPh>
    <rPh sb="2" eb="4">
      <t>ショウボウ</t>
    </rPh>
    <rPh sb="4" eb="6">
      <t>クミアイ</t>
    </rPh>
    <phoneticPr fontId="24"/>
  </si>
  <si>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4"/>
  </si>
  <si>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4"/>
  </si>
  <si>
    <t>斑鳩町文化振興財団</t>
    <rPh sb="0" eb="3">
      <t>イカルガチョウ</t>
    </rPh>
    <rPh sb="3" eb="5">
      <t>ブンカ</t>
    </rPh>
    <rPh sb="5" eb="7">
      <t>シンコウ</t>
    </rPh>
    <rPh sb="7" eb="9">
      <t>ザイダン</t>
    </rPh>
    <phoneticPr fontId="2"/>
  </si>
  <si>
    <t>斑鳩町観光協会</t>
    <rPh sb="0" eb="3">
      <t>イカルガチョウ</t>
    </rPh>
    <rPh sb="3" eb="5">
      <t>カンコウ</t>
    </rPh>
    <rPh sb="5" eb="7">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</si>
</sst>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28815</c:v>
                </c:pt>
                <c:pt idx="1">
                  <c:v>15283</c:v>
                </c:pt>
                <c:pt idx="2">
                  <c:v>18877</c:v>
                </c:pt>
                <c:pt idx="3">
                  <c:v>32483</c:v>
                </c:pt>
                <c:pt idx="4">
                  <c:v>32996</c:v>
                </c:pt>
              </c:numCache>
            </c:numRef>
          </c:val>
          <c:smooth val="0"/>
        </c:ser>
        <c:dLbls>
          <c:showLegendKey val="0"/>
          <c:showVal val="0"/>
          <c:showCatName val="0"/>
          <c:showSerName val="0"/>
          <c:showPercent val="0"/>
          <c:showBubbleSize val="0"/>
        </c:dLbls>
        <c:marker val="1"/>
        <c:smooth val="0"/>
        <c:axId val="75953280"/>
        <c:axId val="75955200"/>
      </c:lineChart>
      <c:catAx>
        <c:axId val="75953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955200"/>
        <c:crosses val="autoZero"/>
        <c:auto val="1"/>
        <c:lblAlgn val="ctr"/>
        <c:lblOffset val="100"/>
        <c:tickLblSkip val="1"/>
        <c:tickMarkSkip val="1"/>
        <c:noMultiLvlLbl val="0"/>
      </c:catAx>
      <c:valAx>
        <c:axId val="759552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95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12.46</c:v>
                </c:pt>
                <c:pt idx="1">
                  <c:v>11.4</c:v>
                </c:pt>
                <c:pt idx="2">
                  <c:v>11.41</c:v>
                </c:pt>
                <c:pt idx="3">
                  <c:v>10.09</c:v>
                </c:pt>
                <c:pt idx="4">
                  <c:v>11.77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29.22</c:v>
                </c:pt>
                <c:pt idx="1">
                  <c:v>33.78</c:v>
                </c:pt>
                <c:pt idx="2">
                  <c:v>33.44</c:v>
                </c:pt>
                <c:pt idx="3">
                  <c:v>33.35</c:v>
                </c:pt>
                <c:pt idx="4">
                  <c:v>32.93</c:v>
                </c:pt>
              </c:numCache>
            </c:numRef>
          </c:val>
        </c:ser>
        <c:dLbls>
          <c:showLegendKey val="0"/>
          <c:showVal val="0"/>
          <c:showCatName val="0"/>
          <c:showSerName val="0"/>
          <c:showPercent val="0"/>
          <c:showBubbleSize val="0"/>
        </c:dLbls>
        <c:gapWidth val="250"/>
        <c:overlap val="100"/>
        <c:axId val="100295808"/>
        <c:axId val="10029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5.13</c:v>
                </c:pt>
                <c:pt idx="1">
                  <c:v>4.8</c:v>
                </c:pt>
                <c:pt idx="2">
                  <c:v>0.15</c:v>
                </c:pt>
                <c:pt idx="3">
                  <c:v>-1.22</c:v>
                </c:pt>
                <c:pt idx="4">
                  <c:v>1.9</c:v>
                </c:pt>
              </c:numCache>
            </c:numRef>
          </c:val>
          <c:smooth val="0"/>
        </c:ser>
        <c:dLbls>
          <c:showLegendKey val="0"/>
          <c:showVal val="0"/>
          <c:showCatName val="0"/>
          <c:showSerName val="0"/>
          <c:showPercent val="0"/>
          <c:showBubbleSize val="0"/>
        </c:dLbls>
        <c:marker val="1"/>
        <c:smooth val="0"/>
        <c:axId val="100295808"/>
        <c:axId val="100297728"/>
      </c:lineChart>
      <c:catAx>
        <c:axId val="10029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297728"/>
        <c:crosses val="autoZero"/>
        <c:auto val="1"/>
        <c:lblAlgn val="ctr"/>
        <c:lblOffset val="100"/>
        <c:tickLblSkip val="1"/>
        <c:tickMarkSkip val="1"/>
        <c:noMultiLvlLbl val="0"/>
      </c:catAx>
      <c:valAx>
        <c:axId val="10029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9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0.26</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c:v>
                </c:pt>
                <c:pt idx="4">
                  <c:v>#N/A</c:v>
                </c:pt>
                <c:pt idx="5">
                  <c:v>0.02</c:v>
                </c:pt>
                <c:pt idx="6">
                  <c:v>#N/A</c:v>
                </c:pt>
                <c:pt idx="7">
                  <c:v>0</c:v>
                </c:pt>
                <c:pt idx="8">
                  <c:v>#N/A</c:v>
                </c:pt>
                <c:pt idx="9">
                  <c:v>0.02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0.57999999999999996</c:v>
                </c:pt>
                <c:pt idx="2">
                  <c:v>#N/A</c:v>
                </c:pt>
                <c:pt idx="3">
                  <c:v>0.19</c:v>
                </c:pt>
                <c:pt idx="4">
                  <c:v>#N/A</c:v>
                </c:pt>
                <c:pt idx="5">
                  <c:v>0.28000000000000003</c:v>
                </c:pt>
                <c:pt idx="6">
                  <c:v>#N/A</c:v>
                </c:pt>
                <c:pt idx="7">
                  <c:v>0.64</c:v>
                </c:pt>
                <c:pt idx="8">
                  <c:v>#N/A</c:v>
                </c:pt>
                <c:pt idx="9">
                  <c:v>0.51</c:v>
                </c:pt>
              </c:numCache>
            </c:numRef>
          </c:val>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5.47</c:v>
                </c:pt>
                <c:pt idx="2">
                  <c:v>#N/A</c:v>
                </c:pt>
                <c:pt idx="3">
                  <c:v>5.46</c:v>
                </c:pt>
                <c:pt idx="4">
                  <c:v>#N/A</c:v>
                </c:pt>
                <c:pt idx="5">
                  <c:v>5.03</c:v>
                </c:pt>
                <c:pt idx="6">
                  <c:v>#N/A</c:v>
                </c:pt>
                <c:pt idx="7">
                  <c:v>5.5</c:v>
                </c:pt>
                <c:pt idx="8">
                  <c:v>#N/A</c:v>
                </c:pt>
                <c:pt idx="9">
                  <c:v>5.76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12.46</c:v>
                </c:pt>
                <c:pt idx="2">
                  <c:v>#N/A</c:v>
                </c:pt>
                <c:pt idx="3">
                  <c:v>11.4</c:v>
                </c:pt>
                <c:pt idx="4">
                  <c:v>#N/A</c:v>
                </c:pt>
                <c:pt idx="5">
                  <c:v>11.41</c:v>
                </c:pt>
                <c:pt idx="6">
                  <c:v>#N/A</c:v>
                </c:pt>
                <c:pt idx="7">
                  <c:v>10.09</c:v>
                </c:pt>
                <c:pt idx="8">
                  <c:v>#N/A</c:v>
                </c:pt>
                <c:pt idx="9">
                  <c:v>11.77</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9.36</c:v>
                </c:pt>
                <c:pt idx="1">
                  <c:v>#N/A</c:v>
                </c:pt>
                <c:pt idx="2">
                  <c:v>8.02</c:v>
                </c:pt>
                <c:pt idx="3">
                  <c:v>#N/A</c:v>
                </c:pt>
                <c:pt idx="4">
                  <c:v>8.33</c:v>
                </c:pt>
                <c:pt idx="5">
                  <c:v>#N/A</c:v>
                </c:pt>
                <c:pt idx="6">
                  <c:v>8.16</c:v>
                </c:pt>
                <c:pt idx="7">
                  <c:v>#N/A</c:v>
                </c:pt>
                <c:pt idx="8">
                  <c:v>8.42</c:v>
                </c:pt>
                <c:pt idx="9">
                  <c:v>#N/A</c:v>
                </c:pt>
              </c:numCache>
            </c:numRef>
          </c:val>
        </c:ser>
        <c:dLbls>
          <c:showLegendKey val="0"/>
          <c:showVal val="0"/>
          <c:showCatName val="0"/>
          <c:showSerName val="0"/>
          <c:showPercent val="0"/>
          <c:showBubbleSize val="0"/>
        </c:dLbls>
        <c:gapWidth val="150"/>
        <c:overlap val="100"/>
        <c:axId val="100514816"/>
        <c:axId val="100528896"/>
      </c:barChart>
      <c:catAx>
        <c:axId val="1005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28896"/>
        <c:crosses val="autoZero"/>
        <c:auto val="1"/>
        <c:lblAlgn val="ctr"/>
        <c:lblOffset val="100"/>
        <c:tickLblSkip val="1"/>
        <c:tickMarkSkip val="1"/>
        <c:noMultiLvlLbl val="0"/>
      </c:catAx>
      <c:valAx>
        <c:axId val="10052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14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840</c:v>
                </c:pt>
                <c:pt idx="5">
                  <c:v>860</c:v>
                </c:pt>
                <c:pt idx="8">
                  <c:v>926</c:v>
                </c:pt>
                <c:pt idx="11">
                  <c:v>959</c:v>
                </c:pt>
                <c:pt idx="14">
                  <c:v>986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10</c:v>
                </c:pt>
                <c:pt idx="6">
                  <c:v>8</c:v>
                </c:pt>
                <c:pt idx="9">
                  <c:v>11</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307</c:v>
                </c:pt>
                <c:pt idx="3">
                  <c:v>328</c:v>
                </c:pt>
                <c:pt idx="6">
                  <c:v>333</c:v>
                </c:pt>
                <c:pt idx="9">
                  <c:v>351</c:v>
                </c:pt>
                <c:pt idx="12">
                  <c:v>380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10</c:v>
                </c:pt>
                <c:pt idx="6">
                  <c:v>7</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878</c:v>
                </c:pt>
                <c:pt idx="3">
                  <c:v>888</c:v>
                </c:pt>
                <c:pt idx="6">
                  <c:v>915</c:v>
                </c:pt>
                <c:pt idx="9">
                  <c:v>923</c:v>
                </c:pt>
                <c:pt idx="12">
                  <c:v>946</c:v>
                </c:pt>
              </c:numCache>
            </c:numRef>
          </c:val>
        </c:ser>
        <c:dLbls>
          <c:showLegendKey val="0"/>
          <c:showVal val="0"/>
          <c:showCatName val="0"/>
          <c:showSerName val="0"/>
          <c:showPercent val="0"/>
          <c:showBubbleSize val="0"/>
        </c:dLbls>
        <c:gapWidth val="100"/>
        <c:overlap val="100"/>
        <c:axId val="99362688"/>
        <c:axId val="993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366</c:v>
                </c:pt>
                <c:pt idx="2">
                  <c:v>#N/A</c:v>
                </c:pt>
                <c:pt idx="3">
                  <c:v>#N/A</c:v>
                </c:pt>
                <c:pt idx="4">
                  <c:v>376</c:v>
                </c:pt>
                <c:pt idx="5">
                  <c:v>#N/A</c:v>
                </c:pt>
                <c:pt idx="6">
                  <c:v>#N/A</c:v>
                </c:pt>
                <c:pt idx="7">
                  <c:v>337</c:v>
                </c:pt>
                <c:pt idx="8">
                  <c:v>#N/A</c:v>
                </c:pt>
                <c:pt idx="9">
                  <c:v>#N/A</c:v>
                </c:pt>
                <c:pt idx="10">
                  <c:v>329</c:v>
                </c:pt>
                <c:pt idx="11">
                  <c:v>#N/A</c:v>
                </c:pt>
                <c:pt idx="12">
                  <c:v>#N/A</c:v>
                </c:pt>
                <c:pt idx="13">
                  <c:v>360</c:v>
                </c:pt>
                <c:pt idx="14">
                  <c:v>#N/A</c:v>
                </c:pt>
              </c:numCache>
            </c:numRef>
          </c:val>
          <c:smooth val="0"/>
        </c:ser>
        <c:dLbls>
          <c:showLegendKey val="0"/>
          <c:showVal val="0"/>
          <c:showCatName val="0"/>
          <c:showSerName val="0"/>
          <c:showPercent val="0"/>
          <c:showBubbleSize val="0"/>
        </c:dLbls>
        <c:marker val="1"/>
        <c:smooth val="0"/>
        <c:axId val="99362688"/>
        <c:axId val="99368960"/>
      </c:lineChart>
      <c:catAx>
        <c:axId val="993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68960"/>
        <c:crosses val="autoZero"/>
        <c:auto val="1"/>
        <c:lblAlgn val="ctr"/>
        <c:lblOffset val="100"/>
        <c:tickLblSkip val="1"/>
        <c:tickMarkSkip val="1"/>
        <c:noMultiLvlLbl val="0"/>
      </c:catAx>
      <c:valAx>
        <c:axId val="993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6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9234</c:v>
                </c:pt>
                <c:pt idx="5">
                  <c:v>9528</c:v>
                </c:pt>
                <c:pt idx="8">
                  <c:v>9659</c:v>
                </c:pt>
                <c:pt idx="11">
                  <c:v>9808</c:v>
                </c:pt>
                <c:pt idx="14">
                  <c:v>9860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6457</c:v>
                </c:pt>
                <c:pt idx="5">
                  <c:v>5913</c:v>
                </c:pt>
                <c:pt idx="8">
                  <c:v>5471</c:v>
                </c:pt>
                <c:pt idx="11">
                  <c:v>5058</c:v>
                </c:pt>
                <c:pt idx="14">
                  <c:v>4568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2413</c:v>
                </c:pt>
                <c:pt idx="5">
                  <c:v>2655</c:v>
                </c:pt>
                <c:pt idx="8">
                  <c:v>2720</c:v>
                </c:pt>
                <c:pt idx="11">
                  <c:v>2867</c:v>
                </c:pt>
                <c:pt idx="14">
                  <c:v>2918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1993</c:v>
                </c:pt>
                <c:pt idx="3">
                  <c:v>2026</c:v>
                </c:pt>
                <c:pt idx="6">
                  <c:v>2068</c:v>
                </c:pt>
                <c:pt idx="9">
                  <c:v>2073</c:v>
                </c:pt>
                <c:pt idx="12">
                  <c:v>1983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218</c:v>
                </c:pt>
                <c:pt idx="3">
                  <c:v>195</c:v>
                </c:pt>
                <c:pt idx="6">
                  <c:v>172</c:v>
                </c:pt>
                <c:pt idx="9">
                  <c:v>149</c:v>
                </c:pt>
                <c:pt idx="12">
                  <c:v>122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6039</c:v>
                </c:pt>
                <c:pt idx="3">
                  <c:v>6334</c:v>
                </c:pt>
                <c:pt idx="6">
                  <c:v>6506</c:v>
                </c:pt>
                <c:pt idx="9">
                  <c:v>6668</c:v>
                </c:pt>
                <c:pt idx="12">
                  <c:v>6779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10392</c:v>
                </c:pt>
                <c:pt idx="3">
                  <c:v>10283</c:v>
                </c:pt>
                <c:pt idx="6">
                  <c:v>9976</c:v>
                </c:pt>
                <c:pt idx="9">
                  <c:v>9899</c:v>
                </c:pt>
                <c:pt idx="12">
                  <c:v>10040</c:v>
                </c:pt>
              </c:numCache>
            </c:numRef>
          </c:val>
        </c:ser>
        <c:dLbls>
          <c:showLegendKey val="0"/>
          <c:showVal val="0"/>
          <c:showCatName val="0"/>
          <c:showSerName val="0"/>
          <c:showPercent val="0"/>
          <c:showBubbleSize val="0"/>
        </c:dLbls>
        <c:gapWidth val="100"/>
        <c:overlap val="100"/>
        <c:axId val="100423168"/>
        <c:axId val="10042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744</c:v>
                </c:pt>
                <c:pt idx="2">
                  <c:v>#N/A</c:v>
                </c:pt>
                <c:pt idx="3">
                  <c:v>#N/A</c:v>
                </c:pt>
                <c:pt idx="4">
                  <c:v>743</c:v>
                </c:pt>
                <c:pt idx="5">
                  <c:v>#N/A</c:v>
                </c:pt>
                <c:pt idx="6">
                  <c:v>#N/A</c:v>
                </c:pt>
                <c:pt idx="7">
                  <c:v>870</c:v>
                </c:pt>
                <c:pt idx="8">
                  <c:v>#N/A</c:v>
                </c:pt>
                <c:pt idx="9">
                  <c:v>#N/A</c:v>
                </c:pt>
                <c:pt idx="10">
                  <c:v>1057</c:v>
                </c:pt>
                <c:pt idx="11">
                  <c:v>#N/A</c:v>
                </c:pt>
                <c:pt idx="12">
                  <c:v>#N/A</c:v>
                </c:pt>
                <c:pt idx="13">
                  <c:v>1576</c:v>
                </c:pt>
                <c:pt idx="14">
                  <c:v>#N/A</c:v>
                </c:pt>
              </c:numCache>
            </c:numRef>
          </c:val>
          <c:smooth val="0"/>
        </c:ser>
        <c:dLbls>
          <c:showLegendKey val="0"/>
          <c:showVal val="0"/>
          <c:showCatName val="0"/>
          <c:showSerName val="0"/>
          <c:showPercent val="0"/>
          <c:showBubbleSize val="0"/>
        </c:dLbls>
        <c:marker val="1"/>
        <c:smooth val="0"/>
        <c:axId val="100423168"/>
        <c:axId val="100425088"/>
      </c:lineChart>
      <c:catAx>
        <c:axId val="10042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25088"/>
        <c:crosses val="autoZero"/>
        <c:auto val="1"/>
        <c:lblAlgn val="ctr"/>
        <c:lblOffset val="100"/>
        <c:tickLblSkip val="1"/>
        <c:tickMarkSkip val="1"/>
        <c:noMultiLvlLbl val="0"/>
      </c:catAx>
      <c:valAx>
        <c:axId val="10042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2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28,423
28,268
14.27
9,116,461
8,346,893
666,035
5,660,850
10,039,652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平成</a:t>
          </a:r>
          <a:r>
            <a:rPr lang="en-US" altLang="ja-JP" sz="1400" b="0" i="0" baseline="0">
              <a:solidFill>
                <a:schemeClr val="dk1"/>
              </a:solidFill>
              <a:effectLst/>
              <a:latin typeface="ＭＳ ゴシック" pitchFamily="49" charset="-128"/>
              <a:ea typeface="ＭＳ ゴシック" pitchFamily="49" charset="-128"/>
              <a:cs typeface="+mn-cs"/>
            </a:rPr>
            <a:t>25</a:t>
          </a:r>
          <a:r>
            <a:rPr lang="ja-JP" altLang="ja-JP" sz="1400" b="0" i="0" baseline="0">
              <a:solidFill>
                <a:schemeClr val="dk1"/>
              </a:solidFill>
              <a:effectLst/>
              <a:latin typeface="ＭＳ ゴシック" pitchFamily="49" charset="-128"/>
              <a:ea typeface="ＭＳ ゴシック" pitchFamily="49" charset="-128"/>
              <a:cs typeface="+mn-cs"/>
            </a:rPr>
            <a:t>年度においては、</a:t>
          </a:r>
          <a:r>
            <a:rPr lang="ja-JP" altLang="en-US" sz="1400" b="0" i="0" baseline="0">
              <a:solidFill>
                <a:schemeClr val="dk1"/>
              </a:solidFill>
              <a:effectLst/>
              <a:latin typeface="ＭＳ ゴシック" pitchFamily="49" charset="-128"/>
              <a:ea typeface="ＭＳ ゴシック" pitchFamily="49" charset="-128"/>
              <a:cs typeface="+mn-cs"/>
            </a:rPr>
            <a:t>家屋の新築棟数の増により固定資産税</a:t>
          </a:r>
          <a:r>
            <a:rPr lang="ja-JP" altLang="ja-JP" sz="1400" b="0" i="0" baseline="0">
              <a:solidFill>
                <a:schemeClr val="dk1"/>
              </a:solidFill>
              <a:effectLst/>
              <a:latin typeface="ＭＳ ゴシック" pitchFamily="49" charset="-128"/>
              <a:ea typeface="ＭＳ ゴシック" pitchFamily="49" charset="-128"/>
              <a:cs typeface="+mn-cs"/>
            </a:rPr>
            <a:t>などの基準財政収入</a:t>
          </a:r>
          <a:r>
            <a:rPr lang="ja-JP" altLang="en-US" sz="1400" b="0" i="0" baseline="0">
              <a:solidFill>
                <a:schemeClr val="dk1"/>
              </a:solidFill>
              <a:effectLst/>
              <a:latin typeface="ＭＳ ゴシック" pitchFamily="49" charset="-128"/>
              <a:ea typeface="ＭＳ ゴシック" pitchFamily="49" charset="-128"/>
              <a:cs typeface="+mn-cs"/>
            </a:rPr>
            <a:t>額は増加しているものの、過年度に借入を行った地方債の元利償還算入開始などによる基準財政需要額の増加により、対前</a:t>
          </a:r>
          <a:r>
            <a:rPr lang="ja-JP" altLang="ja-JP" sz="1400" b="0" i="0" baseline="0">
              <a:solidFill>
                <a:schemeClr val="dk1"/>
              </a:solidFill>
              <a:effectLst/>
              <a:latin typeface="ＭＳ ゴシック" pitchFamily="49" charset="-128"/>
              <a:ea typeface="ＭＳ ゴシック" pitchFamily="49" charset="-128"/>
              <a:cs typeface="+mn-cs"/>
            </a:rPr>
            <a:t>年度比</a:t>
          </a:r>
          <a:r>
            <a:rPr lang="en-US" altLang="ja-JP" sz="1400" b="0" i="0" baseline="0">
              <a:solidFill>
                <a:schemeClr val="dk1"/>
              </a:solidFill>
              <a:effectLst/>
              <a:latin typeface="ＭＳ ゴシック" pitchFamily="49" charset="-128"/>
              <a:ea typeface="ＭＳ ゴシック" pitchFamily="49" charset="-128"/>
              <a:cs typeface="+mn-cs"/>
            </a:rPr>
            <a:t>0.02</a:t>
          </a:r>
          <a:r>
            <a:rPr lang="ja-JP" altLang="ja-JP" sz="1400" b="0" i="0" baseline="0">
              <a:solidFill>
                <a:schemeClr val="dk1"/>
              </a:solidFill>
              <a:effectLst/>
              <a:latin typeface="ＭＳ ゴシック" pitchFamily="49" charset="-128"/>
              <a:ea typeface="ＭＳ ゴシック" pitchFamily="49" charset="-128"/>
              <a:cs typeface="+mn-cs"/>
            </a:rPr>
            <a:t>ポイントの減少となった。</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引き続き、事務事業の見直しなどによる歳出の抑制及び徴収強化などによる歳入確保により、財政力指数に見合う財政運営となるよう努める。</a:t>
          </a:r>
          <a:endParaRPr lang="ja-JP" altLang="ja-JP" sz="14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95250</xdr:rowOff>
    </xdr:to>
    <xdr:cxnSp macro="">
      <xdr:nvCxnSpPr>
        <xdr:cNvPr id="68" name="直線コネクタ 67"/>
        <xdr:cNvCxnSpPr/>
      </xdr:nvCxnSpPr>
      <xdr:spPr>
        <a:xfrm>
          <a:off x="4114800" y="74407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68439</xdr:rowOff>
    </xdr:to>
    <xdr:cxnSp macro="">
      <xdr:nvCxnSpPr>
        <xdr:cNvPr id="71" name="直線コネクタ 70"/>
        <xdr:cNvCxnSpPr/>
      </xdr:nvCxnSpPr>
      <xdr:spPr>
        <a:xfrm>
          <a:off x="3225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41628</xdr:rowOff>
    </xdr:to>
    <xdr:cxnSp macro="">
      <xdr:nvCxnSpPr>
        <xdr:cNvPr id="74" name="直線コネクタ 73"/>
        <xdr:cNvCxnSpPr/>
      </xdr:nvCxnSpPr>
      <xdr:spPr>
        <a:xfrm>
          <a:off x="2336800" y="73603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132645</xdr:rowOff>
    </xdr:from>
    <xdr:to>
      <xdr:col>3</xdr:col>
      <xdr:colOff>279400</xdr:colOff>
      <xdr:row>42</xdr:row>
      <xdr:rowOff>159455</xdr:rowOff>
    </xdr:to>
    <xdr:cxnSp macro="">
      <xdr:nvCxnSpPr>
        <xdr:cNvPr id="77" name="直線コネクタ 76"/>
        <xdr:cNvCxnSpPr/>
      </xdr:nvCxnSpPr>
      <xdr:spPr>
        <a:xfrm>
          <a:off x="1447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9" name="円/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1" name="円/楕円 90"/>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2" name="テキスト ボックス 91"/>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5" name="円/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96" name="テキスト ボックス 95"/>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itchFamily="49" charset="-128"/>
              <a:ea typeface="ＭＳ ゴシック" pitchFamily="49" charset="-128"/>
            </a:rPr>
            <a:t>　経常収支比率については、</a:t>
          </a:r>
          <a:r>
            <a:rPr kumimoji="1" lang="ja-JP" altLang="ja-JP" sz="1400">
              <a:solidFill>
                <a:schemeClr val="dk1"/>
              </a:solidFill>
              <a:effectLst/>
              <a:latin typeface="ＭＳ ゴシック" pitchFamily="49" charset="-128"/>
              <a:ea typeface="ＭＳ ゴシック" pitchFamily="49" charset="-128"/>
              <a:cs typeface="+mn-cs"/>
            </a:rPr>
            <a:t>地方公務員給与費削減措置</a:t>
          </a:r>
          <a:r>
            <a:rPr kumimoji="1" lang="ja-JP" altLang="en-US" sz="1400">
              <a:latin typeface="ＭＳ ゴシック" pitchFamily="49" charset="-128"/>
              <a:ea typeface="ＭＳ ゴシック" pitchFamily="49" charset="-128"/>
            </a:rPr>
            <a:t>の影響</a:t>
          </a:r>
          <a:r>
            <a:rPr kumimoji="1" lang="ja-JP" altLang="ja-JP" sz="1400">
              <a:solidFill>
                <a:schemeClr val="dk1"/>
              </a:solidFill>
              <a:effectLst/>
              <a:latin typeface="ＭＳ ゴシック" pitchFamily="49" charset="-128"/>
              <a:ea typeface="ＭＳ ゴシック" pitchFamily="49" charset="-128"/>
              <a:cs typeface="+mn-cs"/>
            </a:rPr>
            <a:t>等</a:t>
          </a:r>
          <a:r>
            <a:rPr kumimoji="1" lang="ja-JP" altLang="en-US" sz="1400">
              <a:latin typeface="ＭＳ ゴシック" pitchFamily="49" charset="-128"/>
              <a:ea typeface="ＭＳ ゴシック" pitchFamily="49" charset="-128"/>
            </a:rPr>
            <a:t>により人件費が減少したものの、予防接種費、臨時職員人件費の増など物件費が増加したことにより、横ばいとなっている。</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ＭＳ ゴシック" pitchFamily="49" charset="-128"/>
              <a:ea typeface="ＭＳ ゴシック" pitchFamily="49" charset="-128"/>
              <a:cs typeface="+mn-cs"/>
            </a:rPr>
            <a:t>少子高齢化による扶助費の増加など、今後増加する財政需要を抱える</a:t>
          </a:r>
          <a:r>
            <a:rPr lang="ja-JP" altLang="en-US" sz="1400" b="0" i="0" baseline="0">
              <a:solidFill>
                <a:schemeClr val="dk1"/>
              </a:solidFill>
              <a:effectLst/>
              <a:latin typeface="ＭＳ ゴシック" pitchFamily="49" charset="-128"/>
              <a:ea typeface="ＭＳ ゴシック" pitchFamily="49" charset="-128"/>
              <a:cs typeface="+mn-cs"/>
            </a:rPr>
            <a:t>な</a:t>
          </a:r>
          <a:r>
            <a:rPr lang="ja-JP" altLang="ja-JP" sz="1400" b="0" i="0" baseline="0">
              <a:solidFill>
                <a:schemeClr val="dk1"/>
              </a:solidFill>
              <a:effectLst/>
              <a:latin typeface="ＭＳ ゴシック" pitchFamily="49" charset="-128"/>
              <a:ea typeface="ＭＳ ゴシック" pitchFamily="49" charset="-128"/>
              <a:cs typeface="+mn-cs"/>
            </a:rPr>
            <a:t>か、経常一般財源収入の減少に歯止めがかからないため、今後も厳しい状況が続くと思われる。</a:t>
          </a:r>
          <a:endParaRPr lang="ja-JP" altLang="ja-JP" sz="14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143002</xdr:rowOff>
    </xdr:from>
    <xdr:to>
      <xdr:col>7</xdr:col>
      <xdr:colOff>152400</xdr:colOff>
      <xdr:row>65</xdr:row>
      <xdr:rowOff>147828</xdr:rowOff>
    </xdr:to>
    <xdr:cxnSp macro="">
      <xdr:nvCxnSpPr>
        <xdr:cNvPr id="129" name="直線コネクタ 128"/>
        <xdr:cNvCxnSpPr/>
      </xdr:nvCxnSpPr>
      <xdr:spPr>
        <a:xfrm flipV="1">
          <a:off x="4114800" y="1128725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3048</xdr:rowOff>
    </xdr:from>
    <xdr:to>
      <xdr:col>6</xdr:col>
      <xdr:colOff>0</xdr:colOff>
      <xdr:row>65</xdr:row>
      <xdr:rowOff>147828</xdr:rowOff>
    </xdr:to>
    <xdr:cxnSp macro="">
      <xdr:nvCxnSpPr>
        <xdr:cNvPr id="132" name="直線コネクタ 131"/>
        <xdr:cNvCxnSpPr/>
      </xdr:nvCxnSpPr>
      <xdr:spPr>
        <a:xfrm>
          <a:off x="3225800" y="1114729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126238</xdr:rowOff>
    </xdr:from>
    <xdr:to>
      <xdr:col>4</xdr:col>
      <xdr:colOff>482600</xdr:colOff>
      <xdr:row>65</xdr:row>
      <xdr:rowOff>3048</xdr:rowOff>
    </xdr:to>
    <xdr:cxnSp macro="">
      <xdr:nvCxnSpPr>
        <xdr:cNvPr id="135" name="直線コネクタ 134"/>
        <xdr:cNvCxnSpPr/>
      </xdr:nvCxnSpPr>
      <xdr:spPr>
        <a:xfrm>
          <a:off x="2336800" y="110990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126238</xdr:rowOff>
    </xdr:from>
    <xdr:to>
      <xdr:col>3</xdr:col>
      <xdr:colOff>279400</xdr:colOff>
      <xdr:row>65</xdr:row>
      <xdr:rowOff>22352</xdr:rowOff>
    </xdr:to>
    <xdr:cxnSp macro="">
      <xdr:nvCxnSpPr>
        <xdr:cNvPr id="138" name="直線コネクタ 137"/>
        <xdr:cNvCxnSpPr/>
      </xdr:nvCxnSpPr>
      <xdr:spPr>
        <a:xfrm flipV="1">
          <a:off x="1447800" y="1109903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92202</xdr:rowOff>
    </xdr:from>
    <xdr:to>
      <xdr:col>7</xdr:col>
      <xdr:colOff>203200</xdr:colOff>
      <xdr:row>66</xdr:row>
      <xdr:rowOff>22352</xdr:rowOff>
    </xdr:to>
    <xdr:sp macro="" textlink="">
      <xdr:nvSpPr>
        <xdr:cNvPr id="148" name="円/楕円 147"/>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64279</xdr:rowOff>
    </xdr:from>
    <xdr:ext cx="762000" cy="259045"/>
    <xdr:sp macro="" textlink="">
      <xdr:nvSpPr>
        <xdr:cNvPr id="149" name="財政構造の弾力性該当値テキスト"/>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97028</xdr:rowOff>
    </xdr:from>
    <xdr:to>
      <xdr:col>6</xdr:col>
      <xdr:colOff>50800</xdr:colOff>
      <xdr:row>66</xdr:row>
      <xdr:rowOff>27178</xdr:rowOff>
    </xdr:to>
    <xdr:sp macro="" textlink="">
      <xdr:nvSpPr>
        <xdr:cNvPr id="150" name="円/楕円 149"/>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11955</xdr:rowOff>
    </xdr:from>
    <xdr:ext cx="736600" cy="259045"/>
    <xdr:sp macro="" textlink="">
      <xdr:nvSpPr>
        <xdr:cNvPr id="151" name="テキスト ボックス 150"/>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52" name="円/楕円 151"/>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3" name="テキスト ボックス 152"/>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4" name="円/楕円 153"/>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161815</xdr:rowOff>
    </xdr:from>
    <xdr:ext cx="762000" cy="259045"/>
    <xdr:sp macro="" textlink="">
      <xdr:nvSpPr>
        <xdr:cNvPr id="155" name="テキスト ボックス 154"/>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143002</xdr:rowOff>
    </xdr:from>
    <xdr:to>
      <xdr:col>2</xdr:col>
      <xdr:colOff>127000</xdr:colOff>
      <xdr:row>65</xdr:row>
      <xdr:rowOff>73152</xdr:rowOff>
    </xdr:to>
    <xdr:sp macro="" textlink="">
      <xdr:nvSpPr>
        <xdr:cNvPr id="156" name="円/楕円 155"/>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57929</xdr:rowOff>
    </xdr:from>
    <xdr:ext cx="762000" cy="259045"/>
    <xdr:sp macro="" textlink="">
      <xdr:nvSpPr>
        <xdr:cNvPr id="157" name="テキスト ボックス 156"/>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itchFamily="49" charset="-128"/>
              <a:ea typeface="ＭＳ ゴシック" pitchFamily="49" charset="-128"/>
            </a:rPr>
            <a:t>　人件費・物件費等については、地方公務員給与費削減措置による影響等により、決算額が減少した。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今後も予算編成時のマイナスシーリングなどをすすめ、さらなる縮減を図っていく。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140222</xdr:rowOff>
    </xdr:from>
    <xdr:to>
      <xdr:col>7</xdr:col>
      <xdr:colOff>152400</xdr:colOff>
      <xdr:row>80</xdr:row>
      <xdr:rowOff>145064</xdr:rowOff>
    </xdr:to>
    <xdr:cxnSp macro="">
      <xdr:nvCxnSpPr>
        <xdr:cNvPr id="192" name="直線コネクタ 191"/>
        <xdr:cNvCxnSpPr/>
      </xdr:nvCxnSpPr>
      <xdr:spPr>
        <a:xfrm flipV="1">
          <a:off x="4114800" y="13856222"/>
          <a:ext cx="8382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118988</xdr:rowOff>
    </xdr:from>
    <xdr:to>
      <xdr:col>6</xdr:col>
      <xdr:colOff>0</xdr:colOff>
      <xdr:row>80</xdr:row>
      <xdr:rowOff>145064</xdr:rowOff>
    </xdr:to>
    <xdr:cxnSp macro="">
      <xdr:nvCxnSpPr>
        <xdr:cNvPr id="195" name="直線コネクタ 194"/>
        <xdr:cNvCxnSpPr/>
      </xdr:nvCxnSpPr>
      <xdr:spPr>
        <a:xfrm>
          <a:off x="3225800" y="13834988"/>
          <a:ext cx="889000" cy="2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118988</xdr:rowOff>
    </xdr:from>
    <xdr:to>
      <xdr:col>4</xdr:col>
      <xdr:colOff>482600</xdr:colOff>
      <xdr:row>80</xdr:row>
      <xdr:rowOff>127071</xdr:rowOff>
    </xdr:to>
    <xdr:cxnSp macro="">
      <xdr:nvCxnSpPr>
        <xdr:cNvPr id="198" name="直線コネクタ 197"/>
        <xdr:cNvCxnSpPr/>
      </xdr:nvCxnSpPr>
      <xdr:spPr>
        <a:xfrm flipV="1">
          <a:off x="2336800" y="13834988"/>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127071</xdr:rowOff>
    </xdr:from>
    <xdr:to>
      <xdr:col>3</xdr:col>
      <xdr:colOff>279400</xdr:colOff>
      <xdr:row>80</xdr:row>
      <xdr:rowOff>138654</xdr:rowOff>
    </xdr:to>
    <xdr:cxnSp macro="">
      <xdr:nvCxnSpPr>
        <xdr:cNvPr id="201" name="直線コネクタ 200"/>
        <xdr:cNvCxnSpPr/>
      </xdr:nvCxnSpPr>
      <xdr:spPr>
        <a:xfrm flipV="1">
          <a:off x="1447800" y="1384307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89422</xdr:rowOff>
    </xdr:from>
    <xdr:to>
      <xdr:col>7</xdr:col>
      <xdr:colOff>203200</xdr:colOff>
      <xdr:row>81</xdr:row>
      <xdr:rowOff>19572</xdr:rowOff>
    </xdr:to>
    <xdr:sp macro="" textlink="">
      <xdr:nvSpPr>
        <xdr:cNvPr id="211" name="円/楕円 210"/>
        <xdr:cNvSpPr/>
      </xdr:nvSpPr>
      <xdr:spPr>
        <a:xfrm>
          <a:off x="4902200" y="138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61499</xdr:rowOff>
    </xdr:from>
    <xdr:ext cx="762000" cy="259045"/>
    <xdr:sp macro="" textlink="">
      <xdr:nvSpPr>
        <xdr:cNvPr id="212" name="人件費・物件費等の状況該当値テキスト"/>
        <xdr:cNvSpPr txBox="1"/>
      </xdr:nvSpPr>
      <xdr:spPr>
        <a:xfrm>
          <a:off x="5041900" y="1377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94264</xdr:rowOff>
    </xdr:from>
    <xdr:to>
      <xdr:col>6</xdr:col>
      <xdr:colOff>50800</xdr:colOff>
      <xdr:row>81</xdr:row>
      <xdr:rowOff>24414</xdr:rowOff>
    </xdr:to>
    <xdr:sp macro="" textlink="">
      <xdr:nvSpPr>
        <xdr:cNvPr id="213" name="円/楕円 212"/>
        <xdr:cNvSpPr/>
      </xdr:nvSpPr>
      <xdr:spPr>
        <a:xfrm>
          <a:off x="4064000" y="138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9191</xdr:rowOff>
    </xdr:from>
    <xdr:ext cx="736600" cy="259045"/>
    <xdr:sp macro="" textlink="">
      <xdr:nvSpPr>
        <xdr:cNvPr id="214" name="テキスト ボックス 213"/>
        <xdr:cNvSpPr txBox="1"/>
      </xdr:nvSpPr>
      <xdr:spPr>
        <a:xfrm>
          <a:off x="3733800" y="13896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68188</xdr:rowOff>
    </xdr:from>
    <xdr:to>
      <xdr:col>4</xdr:col>
      <xdr:colOff>533400</xdr:colOff>
      <xdr:row>80</xdr:row>
      <xdr:rowOff>169788</xdr:rowOff>
    </xdr:to>
    <xdr:sp macro="" textlink="">
      <xdr:nvSpPr>
        <xdr:cNvPr id="215" name="円/楕円 214"/>
        <xdr:cNvSpPr/>
      </xdr:nvSpPr>
      <xdr:spPr>
        <a:xfrm>
          <a:off x="3175000" y="137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8515</xdr:rowOff>
    </xdr:from>
    <xdr:ext cx="762000" cy="259045"/>
    <xdr:sp macro="" textlink="">
      <xdr:nvSpPr>
        <xdr:cNvPr id="216" name="テキスト ボックス 215"/>
        <xdr:cNvSpPr txBox="1"/>
      </xdr:nvSpPr>
      <xdr:spPr>
        <a:xfrm>
          <a:off x="2844800" y="135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76271</xdr:rowOff>
    </xdr:from>
    <xdr:to>
      <xdr:col>3</xdr:col>
      <xdr:colOff>330200</xdr:colOff>
      <xdr:row>81</xdr:row>
      <xdr:rowOff>6421</xdr:rowOff>
    </xdr:to>
    <xdr:sp macro="" textlink="">
      <xdr:nvSpPr>
        <xdr:cNvPr id="217" name="円/楕円 216"/>
        <xdr:cNvSpPr/>
      </xdr:nvSpPr>
      <xdr:spPr>
        <a:xfrm>
          <a:off x="2286000" y="137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162648</xdr:rowOff>
    </xdr:from>
    <xdr:ext cx="762000" cy="259045"/>
    <xdr:sp macro="" textlink="">
      <xdr:nvSpPr>
        <xdr:cNvPr id="218" name="テキスト ボックス 217"/>
        <xdr:cNvSpPr txBox="1"/>
      </xdr:nvSpPr>
      <xdr:spPr>
        <a:xfrm>
          <a:off x="1955800" y="1387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87854</xdr:rowOff>
    </xdr:from>
    <xdr:to>
      <xdr:col>2</xdr:col>
      <xdr:colOff>127000</xdr:colOff>
      <xdr:row>81</xdr:row>
      <xdr:rowOff>18004</xdr:rowOff>
    </xdr:to>
    <xdr:sp macro="" textlink="">
      <xdr:nvSpPr>
        <xdr:cNvPr id="219" name="円/楕円 218"/>
        <xdr:cNvSpPr/>
      </xdr:nvSpPr>
      <xdr:spPr>
        <a:xfrm>
          <a:off x="1397000" y="138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2781</xdr:rowOff>
    </xdr:from>
    <xdr:ext cx="762000" cy="259045"/>
    <xdr:sp macro="" textlink="">
      <xdr:nvSpPr>
        <xdr:cNvPr id="220" name="テキスト ボックス 219"/>
        <xdr:cNvSpPr txBox="1"/>
      </xdr:nvSpPr>
      <xdr:spPr>
        <a:xfrm>
          <a:off x="1066800" y="1389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itchFamily="49" charset="-128"/>
              <a:ea typeface="ＭＳ ゴシック" pitchFamily="49" charset="-128"/>
            </a:rPr>
            <a:t>　ラスパイレス指数については、職員構成の変動に伴う経験年数階層区分の変動や地方公務員給与費削減措置により、対前年度比</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ポイント減少となった。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給与については、今後とも国準拠を基本に適正化に努める。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87</xdr:row>
      <xdr:rowOff>18627</xdr:rowOff>
    </xdr:to>
    <xdr:cxnSp macro="">
      <xdr:nvCxnSpPr>
        <xdr:cNvPr id="254" name="直線コネクタ 253"/>
        <xdr:cNvCxnSpPr/>
      </xdr:nvCxnSpPr>
      <xdr:spPr>
        <a:xfrm flipV="1">
          <a:off x="16179800" y="14452177"/>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88</xdr:row>
      <xdr:rowOff>32173</xdr:rowOff>
    </xdr:to>
    <xdr:cxnSp macro="">
      <xdr:nvCxnSpPr>
        <xdr:cNvPr id="257" name="直線コネクタ 256"/>
        <xdr:cNvCxnSpPr/>
      </xdr:nvCxnSpPr>
      <xdr:spPr>
        <a:xfrm flipV="1">
          <a:off x="15290800" y="1493477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86377</xdr:rowOff>
    </xdr:from>
    <xdr:ext cx="736600" cy="259045"/>
    <xdr:sp macro="" textlink="">
      <xdr:nvSpPr>
        <xdr:cNvPr id="259" name="テキスト ボックス 258"/>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88</xdr:row>
      <xdr:rowOff>32173</xdr:rowOff>
    </xdr:to>
    <xdr:cxnSp macro="">
      <xdr:nvCxnSpPr>
        <xdr:cNvPr id="260" name="直線コネクタ 259"/>
        <xdr:cNvCxnSpPr/>
      </xdr:nvCxnSpPr>
      <xdr:spPr>
        <a:xfrm>
          <a:off x="14401800" y="14379787"/>
          <a:ext cx="889000" cy="7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149437</xdr:rowOff>
    </xdr:from>
    <xdr:to>
      <xdr:col>21</xdr:col>
      <xdr:colOff>0</xdr:colOff>
      <xdr:row>84</xdr:row>
      <xdr:rowOff>2116</xdr:rowOff>
    </xdr:to>
    <xdr:cxnSp macro="">
      <xdr:nvCxnSpPr>
        <xdr:cNvPr id="263" name="直線コネクタ 262"/>
        <xdr:cNvCxnSpPr/>
      </xdr:nvCxnSpPr>
      <xdr:spPr>
        <a:xfrm flipV="1">
          <a:off x="13512800" y="143797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3" name="円/楕円 272"/>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143104</xdr:rowOff>
    </xdr:from>
    <xdr:ext cx="762000" cy="259045"/>
    <xdr:sp macro="" textlink="">
      <xdr:nvSpPr>
        <xdr:cNvPr id="274" name="給与水準   （国との比較）該当値テキスト"/>
        <xdr:cNvSpPr txBox="1"/>
      </xdr:nvSpPr>
      <xdr:spPr>
        <a:xfrm>
          <a:off x="17106900" y="1437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139277</xdr:rowOff>
    </xdr:from>
    <xdr:to>
      <xdr:col>23</xdr:col>
      <xdr:colOff>457200</xdr:colOff>
      <xdr:row>87</xdr:row>
      <xdr:rowOff>69427</xdr:rowOff>
    </xdr:to>
    <xdr:sp macro="" textlink="">
      <xdr:nvSpPr>
        <xdr:cNvPr id="275" name="円/楕円 274"/>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79604</xdr:rowOff>
    </xdr:from>
    <xdr:ext cx="736600" cy="259045"/>
    <xdr:sp macro="" textlink="">
      <xdr:nvSpPr>
        <xdr:cNvPr id="276" name="テキスト ボックス 275"/>
        <xdr:cNvSpPr txBox="1"/>
      </xdr:nvSpPr>
      <xdr:spPr>
        <a:xfrm>
          <a:off x="15798800" y="1465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7" name="円/楕円 276"/>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78" name="テキスト ボックス 277"/>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98637</xdr:rowOff>
    </xdr:from>
    <xdr:to>
      <xdr:col>21</xdr:col>
      <xdr:colOff>50800</xdr:colOff>
      <xdr:row>84</xdr:row>
      <xdr:rowOff>28787</xdr:rowOff>
    </xdr:to>
    <xdr:sp macro="" textlink="">
      <xdr:nvSpPr>
        <xdr:cNvPr id="279" name="円/楕円 278"/>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13564</xdr:rowOff>
    </xdr:from>
    <xdr:ext cx="762000" cy="259045"/>
    <xdr:sp macro="" textlink="">
      <xdr:nvSpPr>
        <xdr:cNvPr id="280" name="テキスト ボックス 279"/>
        <xdr:cNvSpPr txBox="1"/>
      </xdr:nvSpPr>
      <xdr:spPr>
        <a:xfrm>
          <a:off x="140208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1" name="円/楕円 280"/>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37693</xdr:rowOff>
    </xdr:from>
    <xdr:ext cx="762000" cy="259045"/>
    <xdr:sp macro="" textlink="">
      <xdr:nvSpPr>
        <xdr:cNvPr id="282" name="テキスト ボックス 281"/>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itchFamily="49" charset="-128"/>
              <a:ea typeface="ＭＳ ゴシック" pitchFamily="49" charset="-128"/>
            </a:rPr>
            <a:t>　人口千人当たり職員数については、定年退職者の増加により、対前年度比</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業務の効率化、職員の資質向上を図ることにより、類似団体平均を大きく下回る水準を維持している。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168124</xdr:rowOff>
    </xdr:from>
    <xdr:to>
      <xdr:col>24</xdr:col>
      <xdr:colOff>558800</xdr:colOff>
      <xdr:row>60</xdr:row>
      <xdr:rowOff>121</xdr:rowOff>
    </xdr:to>
    <xdr:cxnSp macro="">
      <xdr:nvCxnSpPr>
        <xdr:cNvPr id="319" name="直線コネクタ 318"/>
        <xdr:cNvCxnSpPr/>
      </xdr:nvCxnSpPr>
      <xdr:spPr>
        <a:xfrm flipV="1">
          <a:off x="16179800" y="1028367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xdr:rowOff>
    </xdr:from>
    <xdr:to>
      <xdr:col>23</xdr:col>
      <xdr:colOff>406400</xdr:colOff>
      <xdr:row>60</xdr:row>
      <xdr:rowOff>17356</xdr:rowOff>
    </xdr:to>
    <xdr:cxnSp macro="">
      <xdr:nvCxnSpPr>
        <xdr:cNvPr id="322" name="直線コネクタ 321"/>
        <xdr:cNvCxnSpPr/>
      </xdr:nvCxnSpPr>
      <xdr:spPr>
        <a:xfrm flipV="1">
          <a:off x="15290800" y="1028712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xdr:rowOff>
    </xdr:from>
    <xdr:to>
      <xdr:col>22</xdr:col>
      <xdr:colOff>203200</xdr:colOff>
      <xdr:row>60</xdr:row>
      <xdr:rowOff>17356</xdr:rowOff>
    </xdr:to>
    <xdr:cxnSp macro="">
      <xdr:nvCxnSpPr>
        <xdr:cNvPr id="325" name="直線コネクタ 324"/>
        <xdr:cNvCxnSpPr/>
      </xdr:nvCxnSpPr>
      <xdr:spPr>
        <a:xfrm>
          <a:off x="14401800" y="1028712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xdr:rowOff>
    </xdr:from>
    <xdr:to>
      <xdr:col>21</xdr:col>
      <xdr:colOff>0</xdr:colOff>
      <xdr:row>60</xdr:row>
      <xdr:rowOff>27698</xdr:rowOff>
    </xdr:to>
    <xdr:cxnSp macro="">
      <xdr:nvCxnSpPr>
        <xdr:cNvPr id="328" name="直線コネクタ 327"/>
        <xdr:cNvCxnSpPr/>
      </xdr:nvCxnSpPr>
      <xdr:spPr>
        <a:xfrm flipV="1">
          <a:off x="13512800" y="1028712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117324</xdr:rowOff>
    </xdr:from>
    <xdr:to>
      <xdr:col>24</xdr:col>
      <xdr:colOff>609600</xdr:colOff>
      <xdr:row>60</xdr:row>
      <xdr:rowOff>47474</xdr:rowOff>
    </xdr:to>
    <xdr:sp macro="" textlink="">
      <xdr:nvSpPr>
        <xdr:cNvPr id="338" name="円/楕円 337"/>
        <xdr:cNvSpPr/>
      </xdr:nvSpPr>
      <xdr:spPr>
        <a:xfrm>
          <a:off x="169672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133851</xdr:rowOff>
    </xdr:from>
    <xdr:ext cx="762000" cy="259045"/>
    <xdr:sp macro="" textlink="">
      <xdr:nvSpPr>
        <xdr:cNvPr id="339" name="定員管理の状況該当値テキスト"/>
        <xdr:cNvSpPr txBox="1"/>
      </xdr:nvSpPr>
      <xdr:spPr>
        <a:xfrm>
          <a:off x="17106900" y="100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120771</xdr:rowOff>
    </xdr:from>
    <xdr:to>
      <xdr:col>23</xdr:col>
      <xdr:colOff>457200</xdr:colOff>
      <xdr:row>60</xdr:row>
      <xdr:rowOff>50921</xdr:rowOff>
    </xdr:to>
    <xdr:sp macro="" textlink="">
      <xdr:nvSpPr>
        <xdr:cNvPr id="340" name="円/楕円 339"/>
        <xdr:cNvSpPr/>
      </xdr:nvSpPr>
      <xdr:spPr>
        <a:xfrm>
          <a:off x="16129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61098</xdr:rowOff>
    </xdr:from>
    <xdr:ext cx="736600" cy="259045"/>
    <xdr:sp macro="" textlink="">
      <xdr:nvSpPr>
        <xdr:cNvPr id="341" name="テキスト ボックス 340"/>
        <xdr:cNvSpPr txBox="1"/>
      </xdr:nvSpPr>
      <xdr:spPr>
        <a:xfrm>
          <a:off x="15798800" y="1000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138006</xdr:rowOff>
    </xdr:from>
    <xdr:to>
      <xdr:col>22</xdr:col>
      <xdr:colOff>254000</xdr:colOff>
      <xdr:row>60</xdr:row>
      <xdr:rowOff>68156</xdr:rowOff>
    </xdr:to>
    <xdr:sp macro="" textlink="">
      <xdr:nvSpPr>
        <xdr:cNvPr id="342" name="円/楕円 341"/>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78333</xdr:rowOff>
    </xdr:from>
    <xdr:ext cx="762000" cy="259045"/>
    <xdr:sp macro="" textlink="">
      <xdr:nvSpPr>
        <xdr:cNvPr id="343" name="テキスト ボックス 342"/>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120771</xdr:rowOff>
    </xdr:from>
    <xdr:to>
      <xdr:col>21</xdr:col>
      <xdr:colOff>50800</xdr:colOff>
      <xdr:row>60</xdr:row>
      <xdr:rowOff>50921</xdr:rowOff>
    </xdr:to>
    <xdr:sp macro="" textlink="">
      <xdr:nvSpPr>
        <xdr:cNvPr id="344" name="円/楕円 343"/>
        <xdr:cNvSpPr/>
      </xdr:nvSpPr>
      <xdr:spPr>
        <a:xfrm>
          <a:off x="14351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61098</xdr:rowOff>
    </xdr:from>
    <xdr:ext cx="762000" cy="259045"/>
    <xdr:sp macro="" textlink="">
      <xdr:nvSpPr>
        <xdr:cNvPr id="345" name="テキスト ボックス 344"/>
        <xdr:cNvSpPr txBox="1"/>
      </xdr:nvSpPr>
      <xdr:spPr>
        <a:xfrm>
          <a:off x="14020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148348</xdr:rowOff>
    </xdr:from>
    <xdr:to>
      <xdr:col>19</xdr:col>
      <xdr:colOff>533400</xdr:colOff>
      <xdr:row>60</xdr:row>
      <xdr:rowOff>78498</xdr:rowOff>
    </xdr:to>
    <xdr:sp macro="" textlink="">
      <xdr:nvSpPr>
        <xdr:cNvPr id="346" name="円/楕円 345"/>
        <xdr:cNvSpPr/>
      </xdr:nvSpPr>
      <xdr:spPr>
        <a:xfrm>
          <a:off x="13462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88675</xdr:rowOff>
    </xdr:from>
    <xdr:ext cx="762000" cy="259045"/>
    <xdr:sp macro="" textlink="">
      <xdr:nvSpPr>
        <xdr:cNvPr id="347" name="テキスト ボックス 346"/>
        <xdr:cNvSpPr txBox="1"/>
      </xdr:nvSpPr>
      <xdr:spPr>
        <a:xfrm>
          <a:off x="13131800" y="1003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実質公債費比率については、</a:t>
          </a:r>
          <a:r>
            <a:rPr lang="ja-JP" altLang="en-US" sz="1400" b="0" i="0" baseline="0">
              <a:solidFill>
                <a:schemeClr val="dk1"/>
              </a:solidFill>
              <a:effectLst/>
              <a:latin typeface="ＭＳ ゴシック" pitchFamily="49" charset="-128"/>
              <a:ea typeface="ＭＳ ゴシック" pitchFamily="49" charset="-128"/>
              <a:cs typeface="+mn-cs"/>
            </a:rPr>
            <a:t>横ばいであり、平成２５年度においては類似団体平均を下回っているが、その差は縮小傾向にある。</a:t>
          </a:r>
          <a:endParaRPr lang="en-US" altLang="ja-JP" sz="1400" b="0" i="0" baseline="0">
            <a:solidFill>
              <a:schemeClr val="dk1"/>
            </a:solidFill>
            <a:effectLst/>
            <a:latin typeface="ＭＳ ゴシック" pitchFamily="49" charset="-128"/>
            <a:ea typeface="ＭＳ ゴシック" pitchFamily="49" charset="-128"/>
            <a:cs typeface="+mn-cs"/>
          </a:endParaRPr>
        </a:p>
        <a:p>
          <a:pPr rtl="0"/>
          <a:r>
            <a:rPr lang="ja-JP" altLang="en-US" sz="1400" b="0" i="0" baseline="0">
              <a:solidFill>
                <a:schemeClr val="dk1"/>
              </a:solidFill>
              <a:effectLst/>
              <a:latin typeface="ＭＳ ゴシック" pitchFamily="49" charset="-128"/>
              <a:ea typeface="ＭＳ ゴシック" pitchFamily="49" charset="-128"/>
              <a:cs typeface="+mn-cs"/>
            </a:rPr>
            <a:t>　しかし、教育施設の耐震補強事業や可燃ごみ積み替え施設整備事業などの償還が順次開始するため、</a:t>
          </a:r>
          <a:r>
            <a:rPr lang="ja-JP" altLang="ja-JP" sz="1400" b="0" i="0" baseline="0">
              <a:solidFill>
                <a:schemeClr val="dk1"/>
              </a:solidFill>
              <a:effectLst/>
              <a:latin typeface="ＭＳ ゴシック" pitchFamily="49" charset="-128"/>
              <a:ea typeface="ＭＳ ゴシック" pitchFamily="49" charset="-128"/>
              <a:cs typeface="+mn-cs"/>
            </a:rPr>
            <a:t>普通会計のみならず、公営企業や一部事務組合の地方債の発行抑制もすすめ、数値の急増を回避する。</a:t>
          </a:r>
          <a:endParaRPr lang="ja-JP" altLang="ja-JP" sz="14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39</xdr:row>
      <xdr:rowOff>123507</xdr:rowOff>
    </xdr:to>
    <xdr:cxnSp macro="">
      <xdr:nvCxnSpPr>
        <xdr:cNvPr id="377" name="直線コネクタ 376"/>
        <xdr:cNvCxnSpPr/>
      </xdr:nvCxnSpPr>
      <xdr:spPr>
        <a:xfrm flipV="1">
          <a:off x="16179800" y="68040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39</xdr:row>
      <xdr:rowOff>141605</xdr:rowOff>
    </xdr:to>
    <xdr:cxnSp macro="">
      <xdr:nvCxnSpPr>
        <xdr:cNvPr id="380" name="直線コネクタ 379"/>
        <xdr:cNvCxnSpPr/>
      </xdr:nvCxnSpPr>
      <xdr:spPr>
        <a:xfrm flipV="1">
          <a:off x="15290800" y="68100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141605</xdr:rowOff>
    </xdr:from>
    <xdr:to>
      <xdr:col>22</xdr:col>
      <xdr:colOff>203200</xdr:colOff>
      <xdr:row>39</xdr:row>
      <xdr:rowOff>159703</xdr:rowOff>
    </xdr:to>
    <xdr:cxnSp macro="">
      <xdr:nvCxnSpPr>
        <xdr:cNvPr id="383" name="直線コネクタ 382"/>
        <xdr:cNvCxnSpPr/>
      </xdr:nvCxnSpPr>
      <xdr:spPr>
        <a:xfrm flipV="1">
          <a:off x="14401800" y="682815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159703</xdr:rowOff>
    </xdr:from>
    <xdr:to>
      <xdr:col>21</xdr:col>
      <xdr:colOff>0</xdr:colOff>
      <xdr:row>40</xdr:row>
      <xdr:rowOff>48578</xdr:rowOff>
    </xdr:to>
    <xdr:cxnSp macro="">
      <xdr:nvCxnSpPr>
        <xdr:cNvPr id="386" name="直線コネクタ 385"/>
        <xdr:cNvCxnSpPr/>
      </xdr:nvCxnSpPr>
      <xdr:spPr>
        <a:xfrm flipV="1">
          <a:off x="13512800" y="68462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96" name="円/楕円 395"/>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83202</xdr:rowOff>
    </xdr:from>
    <xdr:ext cx="762000" cy="259045"/>
    <xdr:sp macro="" textlink="">
      <xdr:nvSpPr>
        <xdr:cNvPr id="397"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398" name="円/楕円 397"/>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99" name="テキスト ボックス 398"/>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90805</xdr:rowOff>
    </xdr:from>
    <xdr:to>
      <xdr:col>22</xdr:col>
      <xdr:colOff>254000</xdr:colOff>
      <xdr:row>40</xdr:row>
      <xdr:rowOff>20955</xdr:rowOff>
    </xdr:to>
    <xdr:sp macro="" textlink="">
      <xdr:nvSpPr>
        <xdr:cNvPr id="400" name="円/楕円 399"/>
        <xdr:cNvSpPr/>
      </xdr:nvSpPr>
      <xdr:spPr>
        <a:xfrm>
          <a:off x="15240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31132</xdr:rowOff>
    </xdr:from>
    <xdr:ext cx="762000" cy="259045"/>
    <xdr:sp macro="" textlink="">
      <xdr:nvSpPr>
        <xdr:cNvPr id="401" name="テキスト ボックス 400"/>
        <xdr:cNvSpPr txBox="1"/>
      </xdr:nvSpPr>
      <xdr:spPr>
        <a:xfrm>
          <a:off x="14909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108903</xdr:rowOff>
    </xdr:from>
    <xdr:to>
      <xdr:col>21</xdr:col>
      <xdr:colOff>50800</xdr:colOff>
      <xdr:row>40</xdr:row>
      <xdr:rowOff>39053</xdr:rowOff>
    </xdr:to>
    <xdr:sp macro="" textlink="">
      <xdr:nvSpPr>
        <xdr:cNvPr id="402" name="円/楕円 401"/>
        <xdr:cNvSpPr/>
      </xdr:nvSpPr>
      <xdr:spPr>
        <a:xfrm>
          <a:off x="14351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49230</xdr:rowOff>
    </xdr:from>
    <xdr:ext cx="762000" cy="259045"/>
    <xdr:sp macro="" textlink="">
      <xdr:nvSpPr>
        <xdr:cNvPr id="403" name="テキスト ボックス 402"/>
        <xdr:cNvSpPr txBox="1"/>
      </xdr:nvSpPr>
      <xdr:spPr>
        <a:xfrm>
          <a:off x="14020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169228</xdr:rowOff>
    </xdr:from>
    <xdr:to>
      <xdr:col>19</xdr:col>
      <xdr:colOff>533400</xdr:colOff>
      <xdr:row>40</xdr:row>
      <xdr:rowOff>99378</xdr:rowOff>
    </xdr:to>
    <xdr:sp macro="" textlink="">
      <xdr:nvSpPr>
        <xdr:cNvPr id="404" name="円/楕円 403"/>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109555</xdr:rowOff>
    </xdr:from>
    <xdr:ext cx="762000" cy="259045"/>
    <xdr:sp macro="" textlink="">
      <xdr:nvSpPr>
        <xdr:cNvPr id="405" name="テキスト ボックス 404"/>
        <xdr:cNvSpPr txBox="1"/>
      </xdr:nvSpPr>
      <xdr:spPr>
        <a:xfrm>
          <a:off x="13131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将来負担比率については、</a:t>
          </a:r>
          <a:r>
            <a:rPr lang="ja-JP" altLang="en-US" sz="1400" b="0" i="0" baseline="0">
              <a:solidFill>
                <a:schemeClr val="dk1"/>
              </a:solidFill>
              <a:effectLst/>
              <a:latin typeface="ＭＳ ゴシック" pitchFamily="49" charset="-128"/>
              <a:ea typeface="ＭＳ ゴシック" pitchFamily="49" charset="-128"/>
              <a:cs typeface="+mn-cs"/>
            </a:rPr>
            <a:t>平成２５年度は前年度に比べ上昇傾向にあり、</a:t>
          </a:r>
          <a:r>
            <a:rPr lang="ja-JP" altLang="ja-JP" sz="1400" b="0" i="0" baseline="0">
              <a:solidFill>
                <a:schemeClr val="dk1"/>
              </a:solidFill>
              <a:effectLst/>
              <a:latin typeface="ＭＳ ゴシック" pitchFamily="49" charset="-128"/>
              <a:ea typeface="ＭＳ ゴシック" pitchFamily="49" charset="-128"/>
              <a:cs typeface="+mn-cs"/>
            </a:rPr>
            <a:t>対前年度比</a:t>
          </a:r>
          <a:r>
            <a:rPr lang="en-US" altLang="ja-JP" sz="1400" b="0" i="0" baseline="0">
              <a:solidFill>
                <a:schemeClr val="dk1"/>
              </a:solidFill>
              <a:effectLst/>
              <a:latin typeface="ＭＳ ゴシック" pitchFamily="49" charset="-128"/>
              <a:ea typeface="ＭＳ ゴシック" pitchFamily="49" charset="-128"/>
              <a:cs typeface="+mn-cs"/>
            </a:rPr>
            <a:t>10.4</a:t>
          </a:r>
          <a:r>
            <a:rPr lang="ja-JP" altLang="ja-JP" sz="1400" b="0" i="0" baseline="0">
              <a:solidFill>
                <a:schemeClr val="dk1"/>
              </a:solidFill>
              <a:effectLst/>
              <a:latin typeface="ＭＳ ゴシック" pitchFamily="49" charset="-128"/>
              <a:ea typeface="ＭＳ ゴシック" pitchFamily="49" charset="-128"/>
              <a:cs typeface="+mn-cs"/>
            </a:rPr>
            <a:t>％増加し</a:t>
          </a:r>
          <a:r>
            <a:rPr lang="ja-JP" altLang="en-US" sz="1400" b="0" i="0" baseline="0">
              <a:solidFill>
                <a:schemeClr val="dk1"/>
              </a:solidFill>
              <a:effectLst/>
              <a:latin typeface="ＭＳ ゴシック" pitchFamily="49" charset="-128"/>
              <a:ea typeface="ＭＳ ゴシック" pitchFamily="49" charset="-128"/>
              <a:cs typeface="+mn-cs"/>
            </a:rPr>
            <a:t>、類似団体を上回った</a:t>
          </a:r>
          <a:r>
            <a:rPr lang="ja-JP" altLang="ja-JP" sz="1400" b="0" i="0" baseline="0">
              <a:solidFill>
                <a:schemeClr val="dk1"/>
              </a:solidFill>
              <a:effectLst/>
              <a:latin typeface="ＭＳ ゴシック" pitchFamily="49" charset="-128"/>
              <a:ea typeface="ＭＳ ゴシック" pitchFamily="49" charset="-128"/>
              <a:cs typeface="+mn-cs"/>
            </a:rPr>
            <a:t>。</a:t>
          </a:r>
          <a:endParaRPr lang="ja-JP" altLang="ja-JP" sz="1400">
            <a:effectLst/>
            <a:latin typeface="ＭＳ ゴシック" pitchFamily="49" charset="-128"/>
            <a:ea typeface="ＭＳ ゴシック" pitchFamily="49" charset="-128"/>
          </a:endParaRPr>
        </a:p>
        <a:p>
          <a:pPr rtl="0"/>
          <a:r>
            <a:rPr lang="ja-JP" altLang="en-US" sz="1400" b="0" i="0" baseline="0">
              <a:solidFill>
                <a:schemeClr val="dk1"/>
              </a:solidFill>
              <a:effectLst/>
              <a:latin typeface="ＭＳ ゴシック" pitchFamily="49" charset="-128"/>
              <a:ea typeface="ＭＳ ゴシック" pitchFamily="49" charset="-128"/>
              <a:cs typeface="+mn-cs"/>
            </a:rPr>
            <a:t>　今後も、税収や普通交付税の減少が見込まれることに加え、ＪＲ法隆寺駅周辺整備や史跡中宮寺跡整備、公共下水道事業の拡大に伴う町債残高等の増加及び不足財源を補うため財政調整基金等の減少が想定されるが、各事業の見直し等により、将来負担額の抑制を図り、財政の健全化に努める。</a:t>
          </a:r>
          <a:endParaRPr kumimoji="1" lang="ja-JP" altLang="en-US" sz="1400">
            <a:latin typeface="ＭＳ ゴシック" pitchFamily="49" charset="-128"/>
            <a:ea typeface="ＭＳ ゴシック" pitchFamily="49" charset="-128"/>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145711</xdr:rowOff>
    </xdr:from>
    <xdr:to>
      <xdr:col>24</xdr:col>
      <xdr:colOff>558800</xdr:colOff>
      <xdr:row>15</xdr:row>
      <xdr:rowOff>57912</xdr:rowOff>
    </xdr:to>
    <xdr:cxnSp macro="">
      <xdr:nvCxnSpPr>
        <xdr:cNvPr id="439" name="直線コネクタ 438"/>
        <xdr:cNvCxnSpPr/>
      </xdr:nvCxnSpPr>
      <xdr:spPr>
        <a:xfrm>
          <a:off x="16179800" y="2546011"/>
          <a:ext cx="8382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40"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114342</xdr:rowOff>
    </xdr:from>
    <xdr:to>
      <xdr:col>23</xdr:col>
      <xdr:colOff>406400</xdr:colOff>
      <xdr:row>14</xdr:row>
      <xdr:rowOff>145711</xdr:rowOff>
    </xdr:to>
    <xdr:cxnSp macro="">
      <xdr:nvCxnSpPr>
        <xdr:cNvPr id="442" name="直線コネクタ 441"/>
        <xdr:cNvCxnSpPr/>
      </xdr:nvCxnSpPr>
      <xdr:spPr>
        <a:xfrm>
          <a:off x="15290800" y="251464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4" name="テキスト ボックス 443"/>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92625</xdr:rowOff>
    </xdr:from>
    <xdr:to>
      <xdr:col>22</xdr:col>
      <xdr:colOff>203200</xdr:colOff>
      <xdr:row>14</xdr:row>
      <xdr:rowOff>114342</xdr:rowOff>
    </xdr:to>
    <xdr:cxnSp macro="">
      <xdr:nvCxnSpPr>
        <xdr:cNvPr id="445" name="直線コネクタ 444"/>
        <xdr:cNvCxnSpPr/>
      </xdr:nvCxnSpPr>
      <xdr:spPr>
        <a:xfrm>
          <a:off x="14401800" y="249292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7" name="テキスト ボックス 446"/>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92625</xdr:rowOff>
    </xdr:from>
    <xdr:to>
      <xdr:col>21</xdr:col>
      <xdr:colOff>0</xdr:colOff>
      <xdr:row>14</xdr:row>
      <xdr:rowOff>96647</xdr:rowOff>
    </xdr:to>
    <xdr:cxnSp macro="">
      <xdr:nvCxnSpPr>
        <xdr:cNvPr id="448" name="直線コネクタ 447"/>
        <xdr:cNvCxnSpPr/>
      </xdr:nvCxnSpPr>
      <xdr:spPr>
        <a:xfrm flipV="1">
          <a:off x="13512800" y="24929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9" name="フローチャート : 判断 448"/>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50" name="テキスト ボックス 449"/>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51" name="フローチャート : 判断 450"/>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52" name="テキスト ボックス 451"/>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7112</xdr:rowOff>
    </xdr:from>
    <xdr:to>
      <xdr:col>24</xdr:col>
      <xdr:colOff>609600</xdr:colOff>
      <xdr:row>15</xdr:row>
      <xdr:rowOff>108712</xdr:rowOff>
    </xdr:to>
    <xdr:sp macro="" textlink="">
      <xdr:nvSpPr>
        <xdr:cNvPr id="458" name="円/楕円 457"/>
        <xdr:cNvSpPr/>
      </xdr:nvSpPr>
      <xdr:spPr>
        <a:xfrm>
          <a:off x="169672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150639</xdr:rowOff>
    </xdr:from>
    <xdr:ext cx="762000" cy="259045"/>
    <xdr:sp macro="" textlink="">
      <xdr:nvSpPr>
        <xdr:cNvPr id="459" name="将来負担の状況該当値テキスト"/>
        <xdr:cNvSpPr txBox="1"/>
      </xdr:nvSpPr>
      <xdr:spPr>
        <a:xfrm>
          <a:off x="17106900" y="255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94911</xdr:rowOff>
    </xdr:from>
    <xdr:to>
      <xdr:col>23</xdr:col>
      <xdr:colOff>457200</xdr:colOff>
      <xdr:row>15</xdr:row>
      <xdr:rowOff>25061</xdr:rowOff>
    </xdr:to>
    <xdr:sp macro="" textlink="">
      <xdr:nvSpPr>
        <xdr:cNvPr id="460" name="円/楕円 459"/>
        <xdr:cNvSpPr/>
      </xdr:nvSpPr>
      <xdr:spPr>
        <a:xfrm>
          <a:off x="16129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35238</xdr:rowOff>
    </xdr:from>
    <xdr:ext cx="736600" cy="259045"/>
    <xdr:sp macro="" textlink="">
      <xdr:nvSpPr>
        <xdr:cNvPr id="461" name="テキスト ボックス 460"/>
        <xdr:cNvSpPr txBox="1"/>
      </xdr:nvSpPr>
      <xdr:spPr>
        <a:xfrm>
          <a:off x="15798800" y="2264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62" name="円/楕円 461"/>
        <xdr:cNvSpPr/>
      </xdr:nvSpPr>
      <xdr:spPr>
        <a:xfrm>
          <a:off x="15240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63" name="テキスト ボックス 462"/>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41825</xdr:rowOff>
    </xdr:from>
    <xdr:to>
      <xdr:col>21</xdr:col>
      <xdr:colOff>50800</xdr:colOff>
      <xdr:row>14</xdr:row>
      <xdr:rowOff>143425</xdr:rowOff>
    </xdr:to>
    <xdr:sp macro="" textlink="">
      <xdr:nvSpPr>
        <xdr:cNvPr id="464" name="円/楕円 463"/>
        <xdr:cNvSpPr/>
      </xdr:nvSpPr>
      <xdr:spPr>
        <a:xfrm>
          <a:off x="14351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153602</xdr:rowOff>
    </xdr:from>
    <xdr:ext cx="762000" cy="259045"/>
    <xdr:sp macro="" textlink="">
      <xdr:nvSpPr>
        <xdr:cNvPr id="465" name="テキスト ボックス 464"/>
        <xdr:cNvSpPr txBox="1"/>
      </xdr:nvSpPr>
      <xdr:spPr>
        <a:xfrm>
          <a:off x="14020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45847</xdr:rowOff>
    </xdr:from>
    <xdr:to>
      <xdr:col>19</xdr:col>
      <xdr:colOff>533400</xdr:colOff>
      <xdr:row>14</xdr:row>
      <xdr:rowOff>147447</xdr:rowOff>
    </xdr:to>
    <xdr:sp macro="" textlink="">
      <xdr:nvSpPr>
        <xdr:cNvPr id="466" name="円/楕円 465"/>
        <xdr:cNvSpPr/>
      </xdr:nvSpPr>
      <xdr:spPr>
        <a:xfrm>
          <a:off x="13462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157624</xdr:rowOff>
    </xdr:from>
    <xdr:ext cx="762000" cy="259045"/>
    <xdr:sp macro="" textlink="">
      <xdr:nvSpPr>
        <xdr:cNvPr id="467" name="テキスト ボックス 466"/>
        <xdr:cNvSpPr txBox="1"/>
      </xdr:nvSpPr>
      <xdr:spPr>
        <a:xfrm>
          <a:off x="13131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28,423
28,268
14.27
9,116,461
8,346,893
666,035
5,660,850
10,039,652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itchFamily="49" charset="-128"/>
              <a:ea typeface="ＭＳ ゴシック" pitchFamily="49" charset="-128"/>
            </a:rPr>
            <a:t>　人件費については、類似団体平均とほぼ同水準となっている。</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ＭＳ ゴシック" pitchFamily="49" charset="-128"/>
              <a:ea typeface="ＭＳ ゴシック" pitchFamily="49" charset="-128"/>
              <a:cs typeface="+mn-cs"/>
            </a:rPr>
            <a:t>必要最小限の人材の投資と最大限のサービス提供を行うことを念頭に、事務の統廃合や民間委託の推進により定員適正化を図り、職員の資質向上に一層努めることで、今後も行政サービスが低下しないよう、より効果的な行財政運営に努める。</a:t>
          </a:r>
          <a:endParaRPr lang="ja-JP" altLang="ja-JP" sz="14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42418</xdr:rowOff>
    </xdr:to>
    <xdr:cxnSp macro="">
      <xdr:nvCxnSpPr>
        <xdr:cNvPr id="63" name="直線コネクタ 62"/>
        <xdr:cNvCxnSpPr/>
      </xdr:nvCxnSpPr>
      <xdr:spPr>
        <a:xfrm flipV="1">
          <a:off x="3987800" y="6340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42418</xdr:rowOff>
    </xdr:to>
    <xdr:cxnSp macro="">
      <xdr:nvCxnSpPr>
        <xdr:cNvPr id="66" name="直線コネクタ 65"/>
        <xdr:cNvCxnSpPr/>
      </xdr:nvCxnSpPr>
      <xdr:spPr>
        <a:xfrm>
          <a:off x="3098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24130</xdr:rowOff>
    </xdr:to>
    <xdr:cxnSp macro="">
      <xdr:nvCxnSpPr>
        <xdr:cNvPr id="69" name="直線コネクタ 68"/>
        <xdr:cNvCxnSpPr/>
      </xdr:nvCxnSpPr>
      <xdr:spPr>
        <a:xfrm>
          <a:off x="2209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69850</xdr:rowOff>
    </xdr:to>
    <xdr:cxnSp macro="">
      <xdr:nvCxnSpPr>
        <xdr:cNvPr id="72" name="直線コネクタ 71"/>
        <xdr:cNvCxnSpPr/>
      </xdr:nvCxnSpPr>
      <xdr:spPr>
        <a:xfrm flipV="1">
          <a:off x="1320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2" name="円/楕円 81"/>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133875</xdr:rowOff>
    </xdr:from>
    <xdr:ext cx="762000" cy="259045"/>
    <xdr:sp macro="" textlink="">
      <xdr:nvSpPr>
        <xdr:cNvPr id="83"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163068</xdr:rowOff>
    </xdr:from>
    <xdr:to>
      <xdr:col>5</xdr:col>
      <xdr:colOff>600075</xdr:colOff>
      <xdr:row>37</xdr:row>
      <xdr:rowOff>93218</xdr:rowOff>
    </xdr:to>
    <xdr:sp macro="" textlink="">
      <xdr:nvSpPr>
        <xdr:cNvPr id="84" name="円/楕円 83"/>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85" name="テキスト ボックス 84"/>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6" name="円/楕円 85"/>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7" name="テキスト ボックス 86"/>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8" name="円/楕円 87"/>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89" name="テキスト ボックス 88"/>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0" name="円/楕円 89"/>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1" name="テキスト ボックス 90"/>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物件費については、衛生処理場での焼却廃止に伴う可燃ごみ処理業務委託</a:t>
          </a:r>
          <a:r>
            <a:rPr lang="ja-JP" altLang="en-US" sz="1400" b="0" i="0" baseline="0">
              <a:solidFill>
                <a:schemeClr val="dk1"/>
              </a:solidFill>
              <a:effectLst/>
              <a:latin typeface="ＭＳ ゴシック" pitchFamily="49" charset="-128"/>
              <a:ea typeface="ＭＳ ゴシック" pitchFamily="49" charset="-128"/>
              <a:cs typeface="+mn-cs"/>
            </a:rPr>
            <a:t>など</a:t>
          </a:r>
          <a:r>
            <a:rPr lang="ja-JP" altLang="ja-JP" sz="1400" b="0" i="0" baseline="0">
              <a:solidFill>
                <a:schemeClr val="dk1"/>
              </a:solidFill>
              <a:effectLst/>
              <a:latin typeface="ＭＳ ゴシック" pitchFamily="49" charset="-128"/>
              <a:ea typeface="ＭＳ ゴシック" pitchFamily="49" charset="-128"/>
              <a:cs typeface="+mn-cs"/>
            </a:rPr>
            <a:t>により、</a:t>
          </a:r>
          <a:r>
            <a:rPr lang="ja-JP" altLang="en-US" sz="1400" b="0" i="0" baseline="0">
              <a:solidFill>
                <a:schemeClr val="dk1"/>
              </a:solidFill>
              <a:effectLst/>
              <a:latin typeface="ＭＳ ゴシック" pitchFamily="49" charset="-128"/>
              <a:ea typeface="ＭＳ ゴシック" pitchFamily="49" charset="-128"/>
              <a:cs typeface="+mn-cs"/>
            </a:rPr>
            <a:t>類似団体平均を大きく上回っている。平成</a:t>
          </a:r>
          <a:r>
            <a:rPr lang="en-US" altLang="ja-JP" sz="1400" b="0" i="0" baseline="0">
              <a:solidFill>
                <a:schemeClr val="dk1"/>
              </a:solidFill>
              <a:effectLst/>
              <a:latin typeface="ＭＳ ゴシック" pitchFamily="49" charset="-128"/>
              <a:ea typeface="ＭＳ ゴシック" pitchFamily="49" charset="-128"/>
              <a:cs typeface="+mn-cs"/>
            </a:rPr>
            <a:t>25</a:t>
          </a:r>
          <a:r>
            <a:rPr lang="ja-JP" altLang="en-US" sz="1400" b="0" i="0" baseline="0">
              <a:solidFill>
                <a:schemeClr val="dk1"/>
              </a:solidFill>
              <a:effectLst/>
              <a:latin typeface="ＭＳ ゴシック" pitchFamily="49" charset="-128"/>
              <a:ea typeface="ＭＳ ゴシック" pitchFamily="49" charset="-128"/>
              <a:cs typeface="+mn-cs"/>
            </a:rPr>
            <a:t>年度においては、予防接種費の増などにより、</a:t>
          </a:r>
          <a:r>
            <a:rPr lang="ja-JP" altLang="ja-JP" sz="1400" b="0" i="0" baseline="0">
              <a:solidFill>
                <a:schemeClr val="dk1"/>
              </a:solidFill>
              <a:effectLst/>
              <a:latin typeface="ＭＳ ゴシック" pitchFamily="49" charset="-128"/>
              <a:ea typeface="ＭＳ ゴシック" pitchFamily="49" charset="-128"/>
              <a:cs typeface="+mn-cs"/>
            </a:rPr>
            <a:t>対前年度比</a:t>
          </a:r>
          <a:r>
            <a:rPr lang="en-US" altLang="ja-JP" sz="1400" b="0" i="0" baseline="0">
              <a:solidFill>
                <a:schemeClr val="dk1"/>
              </a:solidFill>
              <a:effectLst/>
              <a:latin typeface="ＭＳ ゴシック" pitchFamily="49" charset="-128"/>
              <a:ea typeface="ＭＳ ゴシック" pitchFamily="49" charset="-128"/>
              <a:cs typeface="+mn-cs"/>
            </a:rPr>
            <a:t>2.3</a:t>
          </a:r>
          <a:r>
            <a:rPr lang="ja-JP" altLang="ja-JP" sz="1400" b="0" i="0" baseline="0">
              <a:solidFill>
                <a:schemeClr val="dk1"/>
              </a:solidFill>
              <a:effectLst/>
              <a:latin typeface="ＭＳ ゴシック" pitchFamily="49" charset="-128"/>
              <a:ea typeface="ＭＳ ゴシック" pitchFamily="49" charset="-128"/>
              <a:cs typeface="+mn-cs"/>
            </a:rPr>
            <a:t>％増加した。</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今後も既存直営事業の委託化など既存事業の見直しをすすめ、効果的な行財政運営に努める。</a:t>
          </a:r>
          <a:endParaRPr lang="ja-JP" altLang="ja-JP" sz="14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147574</xdr:rowOff>
    </xdr:from>
    <xdr:to>
      <xdr:col>24</xdr:col>
      <xdr:colOff>31750</xdr:colOff>
      <xdr:row>20</xdr:row>
      <xdr:rowOff>3556</xdr:rowOff>
    </xdr:to>
    <xdr:cxnSp macro="">
      <xdr:nvCxnSpPr>
        <xdr:cNvPr id="121" name="直線コネクタ 120"/>
        <xdr:cNvCxnSpPr/>
      </xdr:nvCxnSpPr>
      <xdr:spPr>
        <a:xfrm>
          <a:off x="15671800" y="34051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42418</xdr:rowOff>
    </xdr:from>
    <xdr:to>
      <xdr:col>22</xdr:col>
      <xdr:colOff>565150</xdr:colOff>
      <xdr:row>19</xdr:row>
      <xdr:rowOff>147574</xdr:rowOff>
    </xdr:to>
    <xdr:cxnSp macro="">
      <xdr:nvCxnSpPr>
        <xdr:cNvPr id="124" name="直線コネクタ 123"/>
        <xdr:cNvCxnSpPr/>
      </xdr:nvCxnSpPr>
      <xdr:spPr>
        <a:xfrm>
          <a:off x="14782800" y="32999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42418</xdr:rowOff>
    </xdr:from>
    <xdr:to>
      <xdr:col>21</xdr:col>
      <xdr:colOff>361950</xdr:colOff>
      <xdr:row>19</xdr:row>
      <xdr:rowOff>46990</xdr:rowOff>
    </xdr:to>
    <xdr:cxnSp macro="">
      <xdr:nvCxnSpPr>
        <xdr:cNvPr id="127" name="直線コネクタ 126"/>
        <xdr:cNvCxnSpPr/>
      </xdr:nvCxnSpPr>
      <xdr:spPr>
        <a:xfrm flipV="1">
          <a:off x="13893800" y="32999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46990</xdr:rowOff>
    </xdr:from>
    <xdr:to>
      <xdr:col>20</xdr:col>
      <xdr:colOff>158750</xdr:colOff>
      <xdr:row>19</xdr:row>
      <xdr:rowOff>78994</xdr:rowOff>
    </xdr:to>
    <xdr:cxnSp macro="">
      <xdr:nvCxnSpPr>
        <xdr:cNvPr id="130" name="直線コネクタ 129"/>
        <xdr:cNvCxnSpPr/>
      </xdr:nvCxnSpPr>
      <xdr:spPr>
        <a:xfrm flipV="1">
          <a:off x="13004800" y="3304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124206</xdr:rowOff>
    </xdr:from>
    <xdr:to>
      <xdr:col>24</xdr:col>
      <xdr:colOff>82550</xdr:colOff>
      <xdr:row>20</xdr:row>
      <xdr:rowOff>54356</xdr:rowOff>
    </xdr:to>
    <xdr:sp macro="" textlink="">
      <xdr:nvSpPr>
        <xdr:cNvPr id="140" name="円/楕円 139"/>
        <xdr:cNvSpPr/>
      </xdr:nvSpPr>
      <xdr:spPr>
        <a:xfrm>
          <a:off x="164592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96283</xdr:rowOff>
    </xdr:from>
    <xdr:ext cx="762000" cy="259045"/>
    <xdr:sp macro="" textlink="">
      <xdr:nvSpPr>
        <xdr:cNvPr id="141" name="物件費該当値テキスト"/>
        <xdr:cNvSpPr txBox="1"/>
      </xdr:nvSpPr>
      <xdr:spPr>
        <a:xfrm>
          <a:off x="165989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96774</xdr:rowOff>
    </xdr:from>
    <xdr:to>
      <xdr:col>22</xdr:col>
      <xdr:colOff>615950</xdr:colOff>
      <xdr:row>20</xdr:row>
      <xdr:rowOff>26924</xdr:rowOff>
    </xdr:to>
    <xdr:sp macro="" textlink="">
      <xdr:nvSpPr>
        <xdr:cNvPr id="142" name="円/楕円 141"/>
        <xdr:cNvSpPr/>
      </xdr:nvSpPr>
      <xdr:spPr>
        <a:xfrm>
          <a:off x="15621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11701</xdr:rowOff>
    </xdr:from>
    <xdr:ext cx="736600" cy="259045"/>
    <xdr:sp macro="" textlink="">
      <xdr:nvSpPr>
        <xdr:cNvPr id="143" name="テキスト ボックス 142"/>
        <xdr:cNvSpPr txBox="1"/>
      </xdr:nvSpPr>
      <xdr:spPr>
        <a:xfrm>
          <a:off x="15290800" y="344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163068</xdr:rowOff>
    </xdr:from>
    <xdr:to>
      <xdr:col>21</xdr:col>
      <xdr:colOff>412750</xdr:colOff>
      <xdr:row>19</xdr:row>
      <xdr:rowOff>93218</xdr:rowOff>
    </xdr:to>
    <xdr:sp macro="" textlink="">
      <xdr:nvSpPr>
        <xdr:cNvPr id="144" name="円/楕円 143"/>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77995</xdr:rowOff>
    </xdr:from>
    <xdr:ext cx="762000" cy="259045"/>
    <xdr:sp macro="" textlink="">
      <xdr:nvSpPr>
        <xdr:cNvPr id="145" name="テキスト ボックス 144"/>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167640</xdr:rowOff>
    </xdr:from>
    <xdr:to>
      <xdr:col>20</xdr:col>
      <xdr:colOff>209550</xdr:colOff>
      <xdr:row>19</xdr:row>
      <xdr:rowOff>97790</xdr:rowOff>
    </xdr:to>
    <xdr:sp macro="" textlink="">
      <xdr:nvSpPr>
        <xdr:cNvPr id="146" name="円/楕円 145"/>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82567</xdr:rowOff>
    </xdr:from>
    <xdr:ext cx="762000" cy="259045"/>
    <xdr:sp macro="" textlink="">
      <xdr:nvSpPr>
        <xdr:cNvPr id="147" name="テキスト ボックス 146"/>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28194</xdr:rowOff>
    </xdr:from>
    <xdr:to>
      <xdr:col>19</xdr:col>
      <xdr:colOff>6350</xdr:colOff>
      <xdr:row>19</xdr:row>
      <xdr:rowOff>129794</xdr:rowOff>
    </xdr:to>
    <xdr:sp macro="" textlink="">
      <xdr:nvSpPr>
        <xdr:cNvPr id="148" name="円/楕円 147"/>
        <xdr:cNvSpPr/>
      </xdr:nvSpPr>
      <xdr:spPr>
        <a:xfrm>
          <a:off x="129540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114571</xdr:rowOff>
    </xdr:from>
    <xdr:ext cx="762000" cy="259045"/>
    <xdr:sp macro="" textlink="">
      <xdr:nvSpPr>
        <xdr:cNvPr id="149" name="テキスト ボックス 148"/>
        <xdr:cNvSpPr txBox="1"/>
      </xdr:nvSpPr>
      <xdr:spPr>
        <a:xfrm>
          <a:off x="12623800" y="33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ＭＳ ゴシック" pitchFamily="49" charset="-128"/>
              <a:ea typeface="ＭＳ ゴシック" pitchFamily="49" charset="-128"/>
              <a:cs typeface="+mn-cs"/>
            </a:rPr>
            <a:t>　扶助費については、</a:t>
          </a:r>
          <a:r>
            <a:rPr lang="ja-JP" altLang="en-US" sz="1400" b="0" i="0" baseline="0">
              <a:solidFill>
                <a:schemeClr val="dk1"/>
              </a:solidFill>
              <a:effectLst/>
              <a:latin typeface="ＭＳ ゴシック" pitchFamily="49" charset="-128"/>
              <a:ea typeface="ＭＳ ゴシック" pitchFamily="49" charset="-128"/>
              <a:cs typeface="+mn-cs"/>
            </a:rPr>
            <a:t>障害者介護給付・訓練等給付費が増加したものの、更生医療費の減少などにより横ばいとなっており</a:t>
          </a:r>
          <a:r>
            <a:rPr lang="ja-JP" altLang="ja-JP" sz="1400" b="0" i="0" baseline="0">
              <a:solidFill>
                <a:schemeClr val="dk1"/>
              </a:solidFill>
              <a:effectLst/>
              <a:latin typeface="ＭＳ ゴシック" pitchFamily="49" charset="-128"/>
              <a:ea typeface="ＭＳ ゴシック" pitchFamily="49" charset="-128"/>
              <a:cs typeface="+mn-cs"/>
            </a:rPr>
            <a:t>、類似団体平均とほぼ同水準となっている。</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町単独事業の見直しなど、数値の上昇を可能な限り緩やかにできるよう努める。</a:t>
          </a:r>
          <a:endParaRPr lang="ja-JP" altLang="ja-JP" sz="14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4535</xdr:rowOff>
    </xdr:to>
    <xdr:cxnSp macro="">
      <xdr:nvCxnSpPr>
        <xdr:cNvPr id="184" name="直線コネクタ 183"/>
        <xdr:cNvCxnSpPr/>
      </xdr:nvCxnSpPr>
      <xdr:spPr>
        <a:xfrm>
          <a:off x="3987800" y="9760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159657</xdr:rowOff>
    </xdr:to>
    <xdr:cxnSp macro="">
      <xdr:nvCxnSpPr>
        <xdr:cNvPr id="187" name="直線コネクタ 186"/>
        <xdr:cNvCxnSpPr/>
      </xdr:nvCxnSpPr>
      <xdr:spPr>
        <a:xfrm>
          <a:off x="3098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110672</xdr:rowOff>
    </xdr:to>
    <xdr:cxnSp macro="">
      <xdr:nvCxnSpPr>
        <xdr:cNvPr id="190" name="直線コネクタ 189"/>
        <xdr:cNvCxnSpPr/>
      </xdr:nvCxnSpPr>
      <xdr:spPr>
        <a:xfrm>
          <a:off x="2209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135165</xdr:rowOff>
    </xdr:to>
    <xdr:cxnSp macro="">
      <xdr:nvCxnSpPr>
        <xdr:cNvPr id="193" name="直線コネクタ 192"/>
        <xdr:cNvCxnSpPr/>
      </xdr:nvCxnSpPr>
      <xdr:spPr>
        <a:xfrm>
          <a:off x="1320800" y="93853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3" name="円/楕円 20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141712</xdr:rowOff>
    </xdr:from>
    <xdr:ext cx="762000" cy="259045"/>
    <xdr:sp macro="" textlink="">
      <xdr:nvSpPr>
        <xdr:cNvPr id="204"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5" name="円/楕円 204"/>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49184</xdr:rowOff>
    </xdr:from>
    <xdr:ext cx="736600" cy="259045"/>
    <xdr:sp macro="" textlink="">
      <xdr:nvSpPr>
        <xdr:cNvPr id="206" name="テキスト ボックス 205"/>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07" name="円/楕円 206"/>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08" name="テキスト ボックス 207"/>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09" name="円/楕円 208"/>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10" name="テキスト ボックス 209"/>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1" name="円/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050" b="0" i="0" baseline="0">
              <a:solidFill>
                <a:schemeClr val="dk1"/>
              </a:solidFill>
              <a:effectLst/>
              <a:latin typeface="ＭＳ ゴシック" pitchFamily="49" charset="-128"/>
              <a:ea typeface="ＭＳ ゴシック" pitchFamily="49" charset="-128"/>
              <a:cs typeface="+mn-cs"/>
            </a:rPr>
            <a:t>　</a:t>
          </a:r>
          <a:r>
            <a:rPr lang="ja-JP" altLang="ja-JP" sz="1050" b="0" i="0" baseline="0">
              <a:solidFill>
                <a:schemeClr val="dk1"/>
              </a:solidFill>
              <a:effectLst/>
              <a:latin typeface="ＭＳ ゴシック" pitchFamily="49" charset="-128"/>
              <a:ea typeface="ＭＳ ゴシック" pitchFamily="49" charset="-128"/>
              <a:cs typeface="+mn-cs"/>
            </a:rPr>
            <a:t>その他の経常収支比率については、介護保険事業</a:t>
          </a:r>
          <a:r>
            <a:rPr lang="ja-JP" altLang="en-US" sz="1050" b="0" i="0" baseline="0">
              <a:solidFill>
                <a:schemeClr val="dk1"/>
              </a:solidFill>
              <a:effectLst/>
              <a:latin typeface="ＭＳ ゴシック" pitchFamily="49" charset="-128"/>
              <a:ea typeface="ＭＳ ゴシック" pitchFamily="49" charset="-128"/>
              <a:cs typeface="+mn-cs"/>
            </a:rPr>
            <a:t>、</a:t>
          </a:r>
          <a:r>
            <a:rPr lang="ja-JP" altLang="ja-JP" sz="1050" b="0" i="0" baseline="0">
              <a:solidFill>
                <a:schemeClr val="dk1"/>
              </a:solidFill>
              <a:effectLst/>
              <a:latin typeface="ＭＳ ゴシック" pitchFamily="49" charset="-128"/>
              <a:ea typeface="ＭＳ ゴシック" pitchFamily="49" charset="-128"/>
              <a:cs typeface="+mn-cs"/>
            </a:rPr>
            <a:t>下水道事業に対する繰出金が増加したものの、火葬場に係る維持補修費の減少や普通交付税の増加により、前年度とほぼ同水準となっている。</a:t>
          </a:r>
          <a:endParaRPr lang="ja-JP" altLang="ja-JP" sz="1050">
            <a:effectLst/>
            <a:latin typeface="ＭＳ ゴシック" pitchFamily="49" charset="-128"/>
            <a:ea typeface="ＭＳ ゴシック" pitchFamily="49" charset="-128"/>
          </a:endParaRPr>
        </a:p>
        <a:p>
          <a:pPr rtl="0"/>
          <a:r>
            <a:rPr lang="ja-JP" altLang="ja-JP" sz="1050" b="0" i="0" baseline="0">
              <a:solidFill>
                <a:schemeClr val="dk1"/>
              </a:solidFill>
              <a:effectLst/>
              <a:latin typeface="ＭＳ ゴシック" pitchFamily="49" charset="-128"/>
              <a:ea typeface="ＭＳ ゴシック" pitchFamily="49" charset="-128"/>
              <a:cs typeface="+mn-cs"/>
            </a:rPr>
            <a:t>　類似団体平均を上回っている要因として</a:t>
          </a:r>
          <a:r>
            <a:rPr lang="ja-JP" altLang="en-US" sz="1050" b="0" i="0" baseline="0">
              <a:solidFill>
                <a:schemeClr val="dk1"/>
              </a:solidFill>
              <a:effectLst/>
              <a:latin typeface="ＭＳ ゴシック" pitchFamily="49" charset="-128"/>
              <a:ea typeface="ＭＳ ゴシック" pitchFamily="49" charset="-128"/>
              <a:cs typeface="+mn-cs"/>
            </a:rPr>
            <a:t>は、</a:t>
          </a:r>
          <a:r>
            <a:rPr lang="ja-JP" altLang="ja-JP" sz="1050" b="0" i="0" baseline="0">
              <a:solidFill>
                <a:schemeClr val="dk1"/>
              </a:solidFill>
              <a:effectLst/>
              <a:latin typeface="ＭＳ ゴシック" pitchFamily="49" charset="-128"/>
              <a:ea typeface="ＭＳ ゴシック" pitchFamily="49" charset="-128"/>
              <a:cs typeface="+mn-cs"/>
            </a:rPr>
            <a:t>下水道施設の新設改良費などとして、公営企業会計への繰出が必要となっている</a:t>
          </a:r>
          <a:r>
            <a:rPr lang="ja-JP" altLang="en-US" sz="1050" b="0" i="0" baseline="0">
              <a:solidFill>
                <a:schemeClr val="dk1"/>
              </a:solidFill>
              <a:effectLst/>
              <a:latin typeface="ＭＳ ゴシック" pitchFamily="49" charset="-128"/>
              <a:ea typeface="ＭＳ ゴシック" pitchFamily="49" charset="-128"/>
              <a:cs typeface="+mn-cs"/>
            </a:rPr>
            <a:t>こと、また、</a:t>
          </a:r>
          <a:r>
            <a:rPr lang="ja-JP" altLang="ja-JP" sz="1050" b="0" i="0" baseline="0">
              <a:solidFill>
                <a:schemeClr val="dk1"/>
              </a:solidFill>
              <a:effectLst/>
              <a:latin typeface="ＭＳ ゴシック" pitchFamily="49" charset="-128"/>
              <a:ea typeface="ＭＳ ゴシック" pitchFamily="49" charset="-128"/>
              <a:cs typeface="+mn-cs"/>
            </a:rPr>
            <a:t>国民健康保険事業会計の財政状況に伴い、赤字補填繰出を行っていること</a:t>
          </a:r>
          <a:r>
            <a:rPr lang="ja-JP" altLang="en-US" sz="1050" b="0" i="0" baseline="0">
              <a:solidFill>
                <a:schemeClr val="dk1"/>
              </a:solidFill>
              <a:effectLst/>
              <a:latin typeface="ＭＳ ゴシック" pitchFamily="49" charset="-128"/>
              <a:ea typeface="ＭＳ ゴシック" pitchFamily="49" charset="-128"/>
              <a:cs typeface="+mn-cs"/>
            </a:rPr>
            <a:t>が</a:t>
          </a:r>
          <a:r>
            <a:rPr lang="ja-JP" altLang="ja-JP" sz="1050" b="0" i="0" baseline="0">
              <a:solidFill>
                <a:schemeClr val="dk1"/>
              </a:solidFill>
              <a:effectLst/>
              <a:latin typeface="ＭＳ ゴシック" pitchFamily="49" charset="-128"/>
              <a:ea typeface="ＭＳ ゴシック" pitchFamily="49" charset="-128"/>
              <a:cs typeface="+mn-cs"/>
            </a:rPr>
            <a:t>挙げられる。</a:t>
          </a:r>
          <a:endParaRPr lang="ja-JP" altLang="ja-JP" sz="1050">
            <a:effectLst/>
            <a:latin typeface="ＭＳ ゴシック" pitchFamily="49" charset="-128"/>
            <a:ea typeface="ＭＳ ゴシック" pitchFamily="49" charset="-128"/>
          </a:endParaRPr>
        </a:p>
        <a:p>
          <a:pPr rtl="0"/>
          <a:r>
            <a:rPr lang="ja-JP" altLang="ja-JP" sz="1050" b="0" i="0" baseline="0">
              <a:solidFill>
                <a:schemeClr val="dk1"/>
              </a:solidFill>
              <a:effectLst/>
              <a:latin typeface="ＭＳ ゴシック" pitchFamily="49" charset="-128"/>
              <a:ea typeface="ＭＳ ゴシック" pitchFamily="49" charset="-128"/>
              <a:cs typeface="+mn-cs"/>
            </a:rPr>
            <a:t>　経費の節減や国民健康保険</a:t>
          </a:r>
          <a:r>
            <a:rPr lang="ja-JP" altLang="en-US" sz="1050" b="0" i="0" baseline="0">
              <a:solidFill>
                <a:schemeClr val="dk1"/>
              </a:solidFill>
              <a:effectLst/>
              <a:latin typeface="ＭＳ ゴシック" pitchFamily="49" charset="-128"/>
              <a:ea typeface="ＭＳ ゴシック" pitchFamily="49" charset="-128"/>
              <a:cs typeface="+mn-cs"/>
            </a:rPr>
            <a:t>税</a:t>
          </a:r>
          <a:r>
            <a:rPr lang="ja-JP" altLang="ja-JP" sz="1050" b="0" i="0" baseline="0">
              <a:solidFill>
                <a:schemeClr val="dk1"/>
              </a:solidFill>
              <a:effectLst/>
              <a:latin typeface="ＭＳ ゴシック" pitchFamily="49" charset="-128"/>
              <a:ea typeface="ＭＳ ゴシック" pitchFamily="49" charset="-128"/>
              <a:cs typeface="+mn-cs"/>
            </a:rPr>
            <a:t>の適正化を図ることなどにより、普通会計の負担額を減らしていくよう務める。</a:t>
          </a:r>
          <a:endParaRPr lang="ja-JP" altLang="ja-JP" sz="105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100330</xdr:rowOff>
    </xdr:to>
    <xdr:cxnSp macro="">
      <xdr:nvCxnSpPr>
        <xdr:cNvPr id="245" name="直線コネクタ 244"/>
        <xdr:cNvCxnSpPr/>
      </xdr:nvCxnSpPr>
      <xdr:spPr>
        <a:xfrm>
          <a:off x="15671800" y="985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85090</xdr:rowOff>
    </xdr:to>
    <xdr:cxnSp macro="">
      <xdr:nvCxnSpPr>
        <xdr:cNvPr id="248" name="直線コネクタ 247"/>
        <xdr:cNvCxnSpPr/>
      </xdr:nvCxnSpPr>
      <xdr:spPr>
        <a:xfrm flipV="1">
          <a:off x="14782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115570</xdr:rowOff>
    </xdr:to>
    <xdr:cxnSp macro="">
      <xdr:nvCxnSpPr>
        <xdr:cNvPr id="251" name="直線コネクタ 250"/>
        <xdr:cNvCxnSpPr/>
      </xdr:nvCxnSpPr>
      <xdr:spPr>
        <a:xfrm flipV="1">
          <a:off x="13893800" y="985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115570</xdr:rowOff>
    </xdr:to>
    <xdr:cxnSp macro="">
      <xdr:nvCxnSpPr>
        <xdr:cNvPr id="254" name="直線コネクタ 253"/>
        <xdr:cNvCxnSpPr/>
      </xdr:nvCxnSpPr>
      <xdr:spPr>
        <a:xfrm>
          <a:off x="13004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4" name="円/楕円 263"/>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5"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6" name="円/楕円 265"/>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67" name="テキスト ボックス 266"/>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68" name="円/楕円 267"/>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69" name="テキスト ボックス 26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0" name="円/楕円 26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1" name="テキスト ボックス 270"/>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2" name="円/楕円 271"/>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3" name="テキスト ボックス 272"/>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b="0" i="0" baseline="0">
              <a:solidFill>
                <a:schemeClr val="dk1"/>
              </a:solidFill>
              <a:effectLst/>
              <a:latin typeface="ＭＳ ゴシック" pitchFamily="49" charset="-128"/>
              <a:ea typeface="ＭＳ ゴシック" pitchFamily="49" charset="-128"/>
              <a:cs typeface="+mn-cs"/>
            </a:rPr>
            <a:t>　</a:t>
          </a:r>
          <a:r>
            <a:rPr lang="ja-JP" altLang="ja-JP" sz="1200" b="0" i="0" baseline="0">
              <a:solidFill>
                <a:schemeClr val="dk1"/>
              </a:solidFill>
              <a:effectLst/>
              <a:latin typeface="ＭＳ ゴシック" pitchFamily="49" charset="-128"/>
              <a:ea typeface="ＭＳ ゴシック" pitchFamily="49" charset="-128"/>
              <a:cs typeface="+mn-cs"/>
            </a:rPr>
            <a:t>補助費等については、</a:t>
          </a:r>
          <a:r>
            <a:rPr lang="ja-JP" altLang="en-US" sz="1200" b="0" i="0" baseline="0">
              <a:solidFill>
                <a:schemeClr val="dk1"/>
              </a:solidFill>
              <a:effectLst/>
              <a:latin typeface="ＭＳ ゴシック" pitchFamily="49" charset="-128"/>
              <a:ea typeface="ＭＳ ゴシック" pitchFamily="49" charset="-128"/>
              <a:cs typeface="+mn-cs"/>
            </a:rPr>
            <a:t>町社会福祉協議会への補助金などが増加したものの、</a:t>
          </a:r>
          <a:r>
            <a:rPr lang="ja-JP" altLang="ja-JP" sz="1200" b="0" i="0" baseline="0">
              <a:solidFill>
                <a:schemeClr val="dk1"/>
              </a:solidFill>
              <a:effectLst/>
              <a:latin typeface="ＭＳ ゴシック" pitchFamily="49" charset="-128"/>
              <a:ea typeface="ＭＳ ゴシック" pitchFamily="49" charset="-128"/>
              <a:cs typeface="+mn-cs"/>
            </a:rPr>
            <a:t>補償金</a:t>
          </a:r>
          <a:r>
            <a:rPr lang="ja-JP" altLang="en-US" sz="1200" b="0" i="0" baseline="0">
              <a:solidFill>
                <a:schemeClr val="dk1"/>
              </a:solidFill>
              <a:effectLst/>
              <a:latin typeface="ＭＳ ゴシック" pitchFamily="49" charset="-128"/>
              <a:ea typeface="ＭＳ ゴシック" pitchFamily="49" charset="-128"/>
              <a:cs typeface="+mn-cs"/>
            </a:rPr>
            <a:t>の減少など</a:t>
          </a:r>
          <a:r>
            <a:rPr lang="ja-JP" altLang="ja-JP" sz="1200" b="0" i="0" baseline="0">
              <a:solidFill>
                <a:schemeClr val="dk1"/>
              </a:solidFill>
              <a:effectLst/>
              <a:latin typeface="ＭＳ ゴシック" pitchFamily="49" charset="-128"/>
              <a:ea typeface="ＭＳ ゴシック" pitchFamily="49" charset="-128"/>
              <a:cs typeface="+mn-cs"/>
            </a:rPr>
            <a:t>により</a:t>
          </a:r>
          <a:r>
            <a:rPr lang="ja-JP" altLang="en-US" sz="1200" b="0" i="0" baseline="0">
              <a:solidFill>
                <a:schemeClr val="dk1"/>
              </a:solidFill>
              <a:effectLst/>
              <a:latin typeface="ＭＳ ゴシック" pitchFamily="49" charset="-128"/>
              <a:ea typeface="ＭＳ ゴシック" pitchFamily="49" charset="-128"/>
              <a:cs typeface="+mn-cs"/>
            </a:rPr>
            <a:t>横ばいとなっている。</a:t>
          </a:r>
          <a:endParaRPr lang="ja-JP" altLang="ja-JP" sz="1200">
            <a:effectLst/>
            <a:latin typeface="ＭＳ ゴシック" pitchFamily="49" charset="-128"/>
            <a:ea typeface="ＭＳ ゴシック" pitchFamily="49" charset="-128"/>
          </a:endParaRPr>
        </a:p>
        <a:p>
          <a:pPr rtl="0"/>
          <a:r>
            <a:rPr lang="ja-JP" altLang="ja-JP" sz="1200" b="0" i="0" baseline="0">
              <a:solidFill>
                <a:schemeClr val="dk1"/>
              </a:solidFill>
              <a:effectLst/>
              <a:latin typeface="ＭＳ ゴシック" pitchFamily="49" charset="-128"/>
              <a:ea typeface="ＭＳ ゴシック" pitchFamily="49" charset="-128"/>
              <a:cs typeface="+mn-cs"/>
            </a:rPr>
            <a:t>　団体補助に対する補助金を原則前年度同額の措置を講じており、前年度と同様に類似団体平均よりも下回っている。</a:t>
          </a:r>
          <a:endParaRPr lang="ja-JP" altLang="ja-JP" sz="1200">
            <a:effectLst/>
            <a:latin typeface="ＭＳ ゴシック" pitchFamily="49" charset="-128"/>
            <a:ea typeface="ＭＳ ゴシック" pitchFamily="49" charset="-128"/>
          </a:endParaRPr>
        </a:p>
        <a:p>
          <a:pPr rtl="0"/>
          <a:r>
            <a:rPr lang="ja-JP" altLang="ja-JP" sz="1200" b="0" i="0" baseline="0">
              <a:solidFill>
                <a:schemeClr val="dk1"/>
              </a:solidFill>
              <a:effectLst/>
              <a:latin typeface="ＭＳ ゴシック" pitchFamily="49" charset="-128"/>
              <a:ea typeface="ＭＳ ゴシック" pitchFamily="49" charset="-128"/>
              <a:cs typeface="+mn-cs"/>
            </a:rPr>
            <a:t>　翌年度についても、原則今年度同額の措置を講じることとしており、その維持・抑制に努める。</a:t>
          </a:r>
          <a:endParaRPr lang="ja-JP" altLang="ja-JP" sz="12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54610</xdr:rowOff>
    </xdr:from>
    <xdr:to>
      <xdr:col>24</xdr:col>
      <xdr:colOff>31750</xdr:colOff>
      <xdr:row>35</xdr:row>
      <xdr:rowOff>54610</xdr:rowOff>
    </xdr:to>
    <xdr:cxnSp macro="">
      <xdr:nvCxnSpPr>
        <xdr:cNvPr id="306" name="直線コネクタ 305"/>
        <xdr:cNvCxnSpPr/>
      </xdr:nvCxnSpPr>
      <xdr:spPr>
        <a:xfrm>
          <a:off x="15671800" y="6055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54610</xdr:rowOff>
    </xdr:to>
    <xdr:cxnSp macro="">
      <xdr:nvCxnSpPr>
        <xdr:cNvPr id="309" name="直線コネクタ 308"/>
        <xdr:cNvCxnSpPr/>
      </xdr:nvCxnSpPr>
      <xdr:spPr>
        <a:xfrm>
          <a:off x="14782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157480</xdr:rowOff>
    </xdr:from>
    <xdr:to>
      <xdr:col>21</xdr:col>
      <xdr:colOff>361950</xdr:colOff>
      <xdr:row>35</xdr:row>
      <xdr:rowOff>24130</xdr:rowOff>
    </xdr:to>
    <xdr:cxnSp macro="">
      <xdr:nvCxnSpPr>
        <xdr:cNvPr id="312" name="直線コネクタ 311"/>
        <xdr:cNvCxnSpPr/>
      </xdr:nvCxnSpPr>
      <xdr:spPr>
        <a:xfrm>
          <a:off x="13893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157480</xdr:rowOff>
    </xdr:from>
    <xdr:to>
      <xdr:col>20</xdr:col>
      <xdr:colOff>158750</xdr:colOff>
      <xdr:row>35</xdr:row>
      <xdr:rowOff>24130</xdr:rowOff>
    </xdr:to>
    <xdr:cxnSp macro="">
      <xdr:nvCxnSpPr>
        <xdr:cNvPr id="315" name="直線コネクタ 314"/>
        <xdr:cNvCxnSpPr/>
      </xdr:nvCxnSpPr>
      <xdr:spPr>
        <a:xfrm flipV="1">
          <a:off x="13004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3810</xdr:rowOff>
    </xdr:from>
    <xdr:to>
      <xdr:col>24</xdr:col>
      <xdr:colOff>82550</xdr:colOff>
      <xdr:row>35</xdr:row>
      <xdr:rowOff>105410</xdr:rowOff>
    </xdr:to>
    <xdr:sp macro="" textlink="">
      <xdr:nvSpPr>
        <xdr:cNvPr id="325" name="円/楕円 324"/>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20337</xdr:rowOff>
    </xdr:from>
    <xdr:ext cx="762000" cy="259045"/>
    <xdr:sp macro="" textlink="">
      <xdr:nvSpPr>
        <xdr:cNvPr id="326" name="補助費等該当値テキスト"/>
        <xdr:cNvSpPr txBox="1"/>
      </xdr:nvSpPr>
      <xdr:spPr>
        <a:xfrm>
          <a:off x="16598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3810</xdr:rowOff>
    </xdr:from>
    <xdr:to>
      <xdr:col>22</xdr:col>
      <xdr:colOff>615950</xdr:colOff>
      <xdr:row>35</xdr:row>
      <xdr:rowOff>105410</xdr:rowOff>
    </xdr:to>
    <xdr:sp macro="" textlink="">
      <xdr:nvSpPr>
        <xdr:cNvPr id="327" name="円/楕円 326"/>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115587</xdr:rowOff>
    </xdr:from>
    <xdr:ext cx="736600" cy="259045"/>
    <xdr:sp macro="" textlink="">
      <xdr:nvSpPr>
        <xdr:cNvPr id="328" name="テキスト ボックス 327"/>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29" name="円/楕円 328"/>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0" name="テキスト ボックス 329"/>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106680</xdr:rowOff>
    </xdr:from>
    <xdr:to>
      <xdr:col>20</xdr:col>
      <xdr:colOff>209550</xdr:colOff>
      <xdr:row>35</xdr:row>
      <xdr:rowOff>36830</xdr:rowOff>
    </xdr:to>
    <xdr:sp macro="" textlink="">
      <xdr:nvSpPr>
        <xdr:cNvPr id="331" name="円/楕円 330"/>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47007</xdr:rowOff>
    </xdr:from>
    <xdr:ext cx="762000" cy="259045"/>
    <xdr:sp macro="" textlink="">
      <xdr:nvSpPr>
        <xdr:cNvPr id="332" name="テキスト ボックス 331"/>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3" name="円/楕円 332"/>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4" name="テキスト ボックス 333"/>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公債費については、ＪＲ法隆寺駅周辺整備事業や総合保健福祉会館建設事業などの大型建設事業の償還が開始しているが、普通交付税の増加により横ばいとなっており、類似団体平均とほぼ同水準となっている。</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大型建設事業の償還が開始していることから、当面は厳しい状況が続くが、普通建設事業の抑制に努め、数値の上昇を極力抑える。</a:t>
          </a:r>
          <a:endParaRPr lang="ja-JP" altLang="ja-JP" sz="14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56135</xdr:rowOff>
    </xdr:from>
    <xdr:to>
      <xdr:col>7</xdr:col>
      <xdr:colOff>15875</xdr:colOff>
      <xdr:row>77</xdr:row>
      <xdr:rowOff>60706</xdr:rowOff>
    </xdr:to>
    <xdr:cxnSp macro="">
      <xdr:nvCxnSpPr>
        <xdr:cNvPr id="364" name="直線コネクタ 363"/>
        <xdr:cNvCxnSpPr/>
      </xdr:nvCxnSpPr>
      <xdr:spPr>
        <a:xfrm flipV="1">
          <a:off x="3987800" y="13257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74422</xdr:rowOff>
    </xdr:to>
    <xdr:cxnSp macro="">
      <xdr:nvCxnSpPr>
        <xdr:cNvPr id="367" name="直線コネクタ 366"/>
        <xdr:cNvCxnSpPr/>
      </xdr:nvCxnSpPr>
      <xdr:spPr>
        <a:xfrm flipV="1">
          <a:off x="3098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74422</xdr:rowOff>
    </xdr:to>
    <xdr:cxnSp macro="">
      <xdr:nvCxnSpPr>
        <xdr:cNvPr id="370" name="直線コネクタ 369"/>
        <xdr:cNvCxnSpPr/>
      </xdr:nvCxnSpPr>
      <xdr:spPr>
        <a:xfrm>
          <a:off x="2209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92711</xdr:rowOff>
    </xdr:to>
    <xdr:cxnSp macro="">
      <xdr:nvCxnSpPr>
        <xdr:cNvPr id="373" name="直線コネクタ 372"/>
        <xdr:cNvCxnSpPr/>
      </xdr:nvCxnSpPr>
      <xdr:spPr>
        <a:xfrm flipV="1">
          <a:off x="1320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5335</xdr:rowOff>
    </xdr:from>
    <xdr:to>
      <xdr:col>7</xdr:col>
      <xdr:colOff>66675</xdr:colOff>
      <xdr:row>77</xdr:row>
      <xdr:rowOff>106935</xdr:rowOff>
    </xdr:to>
    <xdr:sp macro="" textlink="">
      <xdr:nvSpPr>
        <xdr:cNvPr id="383" name="円/楕円 382"/>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148862</xdr:rowOff>
    </xdr:from>
    <xdr:ext cx="762000" cy="259045"/>
    <xdr:sp macro="" textlink="">
      <xdr:nvSpPr>
        <xdr:cNvPr id="384" name="公債費該当値テキスト"/>
        <xdr:cNvSpPr txBox="1"/>
      </xdr:nvSpPr>
      <xdr:spPr>
        <a:xfrm>
          <a:off x="4914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5" name="円/楕円 384"/>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86" name="テキスト ボックス 385"/>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23622</xdr:rowOff>
    </xdr:from>
    <xdr:to>
      <xdr:col>4</xdr:col>
      <xdr:colOff>396875</xdr:colOff>
      <xdr:row>77</xdr:row>
      <xdr:rowOff>125222</xdr:rowOff>
    </xdr:to>
    <xdr:sp macro="" textlink="">
      <xdr:nvSpPr>
        <xdr:cNvPr id="387" name="円/楕円 386"/>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8" name="テキスト ボックス 387"/>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9" name="円/楕円 388"/>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0" name="テキスト ボックス 38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1" name="円/楕円 390"/>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2" name="テキスト ボックス 391"/>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ＭＳ ゴシック" pitchFamily="49" charset="-128"/>
              <a:ea typeface="ＭＳ ゴシック" pitchFamily="49" charset="-128"/>
              <a:cs typeface="+mn-cs"/>
            </a:rPr>
            <a:t>　前年度と横ばいであるが、物件費、繰出金等が要因となって</a:t>
          </a:r>
          <a:r>
            <a:rPr lang="ja-JP" altLang="ja-JP" sz="1400" b="0" i="0" baseline="0">
              <a:solidFill>
                <a:schemeClr val="dk1"/>
              </a:solidFill>
              <a:effectLst/>
              <a:latin typeface="ＭＳ ゴシック" pitchFamily="49" charset="-128"/>
              <a:ea typeface="ＭＳ ゴシック" pitchFamily="49" charset="-128"/>
              <a:cs typeface="+mn-cs"/>
            </a:rPr>
            <a:t>類似団体平均</a:t>
          </a:r>
          <a:r>
            <a:rPr lang="ja-JP" altLang="en-US" sz="1400" b="0" i="0" baseline="0">
              <a:solidFill>
                <a:schemeClr val="dk1"/>
              </a:solidFill>
              <a:effectLst/>
              <a:latin typeface="ＭＳ ゴシック" pitchFamily="49" charset="-128"/>
              <a:ea typeface="ＭＳ ゴシック" pitchFamily="49" charset="-128"/>
              <a:cs typeface="+mn-cs"/>
            </a:rPr>
            <a:t>を</a:t>
          </a:r>
          <a:r>
            <a:rPr lang="ja-JP" altLang="ja-JP" sz="1400" b="0" i="0" baseline="0">
              <a:solidFill>
                <a:schemeClr val="dk1"/>
              </a:solidFill>
              <a:effectLst/>
              <a:latin typeface="ＭＳ ゴシック" pitchFamily="49" charset="-128"/>
              <a:ea typeface="ＭＳ ゴシック" pitchFamily="49" charset="-128"/>
              <a:cs typeface="+mn-cs"/>
            </a:rPr>
            <a:t>大幅に上回っている。</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今後も町単独事業の見直しなど、数値の上昇を可能な限り抑制し、適切な財政運営に努める。</a:t>
          </a:r>
          <a:endParaRPr lang="ja-JP" altLang="ja-JP" sz="1400">
            <a:effectLst/>
            <a:latin typeface="ＭＳ ゴシック" pitchFamily="49" charset="-128"/>
            <a:ea typeface="ＭＳ ゴシック" pitchFamily="49" charset="-128"/>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127000</xdr:rowOff>
    </xdr:from>
    <xdr:to>
      <xdr:col>24</xdr:col>
      <xdr:colOff>31750</xdr:colOff>
      <xdr:row>79</xdr:row>
      <xdr:rowOff>127000</xdr:rowOff>
    </xdr:to>
    <xdr:cxnSp macro="">
      <xdr:nvCxnSpPr>
        <xdr:cNvPr id="425" name="直線コネクタ 424"/>
        <xdr:cNvCxnSpPr/>
      </xdr:nvCxnSpPr>
      <xdr:spPr>
        <a:xfrm>
          <a:off x="15671800" y="1367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127000</xdr:rowOff>
    </xdr:to>
    <xdr:cxnSp macro="">
      <xdr:nvCxnSpPr>
        <xdr:cNvPr id="428" name="直線コネクタ 427"/>
        <xdr:cNvCxnSpPr/>
      </xdr:nvCxnSpPr>
      <xdr:spPr>
        <a:xfrm>
          <a:off x="14782800" y="135458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138430</xdr:rowOff>
    </xdr:from>
    <xdr:to>
      <xdr:col>21</xdr:col>
      <xdr:colOff>361950</xdr:colOff>
      <xdr:row>79</xdr:row>
      <xdr:rowOff>1270</xdr:rowOff>
    </xdr:to>
    <xdr:cxnSp macro="">
      <xdr:nvCxnSpPr>
        <xdr:cNvPr id="431" name="直線コネクタ 430"/>
        <xdr:cNvCxnSpPr/>
      </xdr:nvCxnSpPr>
      <xdr:spPr>
        <a:xfrm>
          <a:off x="13893800" y="13511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138430</xdr:rowOff>
    </xdr:from>
    <xdr:to>
      <xdr:col>20</xdr:col>
      <xdr:colOff>158750</xdr:colOff>
      <xdr:row>79</xdr:row>
      <xdr:rowOff>1270</xdr:rowOff>
    </xdr:to>
    <xdr:cxnSp macro="">
      <xdr:nvCxnSpPr>
        <xdr:cNvPr id="434" name="直線コネクタ 433"/>
        <xdr:cNvCxnSpPr/>
      </xdr:nvCxnSpPr>
      <xdr:spPr>
        <a:xfrm flipV="1">
          <a:off x="13004800" y="13511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76200</xdr:rowOff>
    </xdr:from>
    <xdr:to>
      <xdr:col>24</xdr:col>
      <xdr:colOff>82550</xdr:colOff>
      <xdr:row>80</xdr:row>
      <xdr:rowOff>6350</xdr:rowOff>
    </xdr:to>
    <xdr:sp macro="" textlink="">
      <xdr:nvSpPr>
        <xdr:cNvPr id="444" name="円/楕円 443"/>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48277</xdr:rowOff>
    </xdr:from>
    <xdr:ext cx="762000" cy="259045"/>
    <xdr:sp macro="" textlink="">
      <xdr:nvSpPr>
        <xdr:cNvPr id="445" name="公債費以外該当値テキスト"/>
        <xdr:cNvSpPr txBox="1"/>
      </xdr:nvSpPr>
      <xdr:spPr>
        <a:xfrm>
          <a:off x="16598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76200</xdr:rowOff>
    </xdr:from>
    <xdr:to>
      <xdr:col>22</xdr:col>
      <xdr:colOff>615950</xdr:colOff>
      <xdr:row>80</xdr:row>
      <xdr:rowOff>6350</xdr:rowOff>
    </xdr:to>
    <xdr:sp macro="" textlink="">
      <xdr:nvSpPr>
        <xdr:cNvPr id="446" name="円/楕円 445"/>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162577</xdr:rowOff>
    </xdr:from>
    <xdr:ext cx="736600" cy="259045"/>
    <xdr:sp macro="" textlink="">
      <xdr:nvSpPr>
        <xdr:cNvPr id="447" name="テキスト ボックス 446"/>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48" name="円/楕円 447"/>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49" name="テキスト ボックス 448"/>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87630</xdr:rowOff>
    </xdr:from>
    <xdr:to>
      <xdr:col>20</xdr:col>
      <xdr:colOff>209550</xdr:colOff>
      <xdr:row>79</xdr:row>
      <xdr:rowOff>17780</xdr:rowOff>
    </xdr:to>
    <xdr:sp macro="" textlink="">
      <xdr:nvSpPr>
        <xdr:cNvPr id="450" name="円/楕円 449"/>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2557</xdr:rowOff>
    </xdr:from>
    <xdr:ext cx="762000" cy="259045"/>
    <xdr:sp macro="" textlink="">
      <xdr:nvSpPr>
        <xdr:cNvPr id="451" name="テキスト ボックス 450"/>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121920</xdr:rowOff>
    </xdr:from>
    <xdr:to>
      <xdr:col>19</xdr:col>
      <xdr:colOff>6350</xdr:colOff>
      <xdr:row>79</xdr:row>
      <xdr:rowOff>52070</xdr:rowOff>
    </xdr:to>
    <xdr:sp macro="" textlink="">
      <xdr:nvSpPr>
        <xdr:cNvPr id="452" name="円/楕円 451"/>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36847</xdr:rowOff>
    </xdr:from>
    <xdr:ext cx="762000" cy="259045"/>
    <xdr:sp macro="" textlink="">
      <xdr:nvSpPr>
        <xdr:cNvPr id="453" name="テキスト ボックス 452"/>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奈良県斑鳩町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33067</xdr:rowOff>
    </xdr:from>
    <xdr:to>
      <xdr:col>4</xdr:col>
      <xdr:colOff>1117600</xdr:colOff>
      <xdr:row>18</xdr:row>
      <xdr:rowOff>76937</xdr:rowOff>
    </xdr:to>
    <xdr:cxnSp macro="">
      <xdr:nvCxnSpPr>
        <xdr:cNvPr id="52" name="直線コネクタ 51"/>
        <xdr:cNvCxnSpPr/>
      </xdr:nvCxnSpPr>
      <xdr:spPr bwMode="auto">
        <a:xfrm>
          <a:off x="5003800" y="3166792"/>
          <a:ext cx="647700" cy="4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33067</xdr:rowOff>
    </xdr:from>
    <xdr:to>
      <xdr:col>4</xdr:col>
      <xdr:colOff>469900</xdr:colOff>
      <xdr:row>18</xdr:row>
      <xdr:rowOff>42930</xdr:rowOff>
    </xdr:to>
    <xdr:cxnSp macro="">
      <xdr:nvCxnSpPr>
        <xdr:cNvPr id="55" name="直線コネクタ 54"/>
        <xdr:cNvCxnSpPr/>
      </xdr:nvCxnSpPr>
      <xdr:spPr bwMode="auto">
        <a:xfrm flipV="1">
          <a:off x="4305300" y="3166792"/>
          <a:ext cx="698500" cy="9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42930</xdr:rowOff>
    </xdr:from>
    <xdr:to>
      <xdr:col>3</xdr:col>
      <xdr:colOff>904875</xdr:colOff>
      <xdr:row>18</xdr:row>
      <xdr:rowOff>47295</xdr:rowOff>
    </xdr:to>
    <xdr:cxnSp macro="">
      <xdr:nvCxnSpPr>
        <xdr:cNvPr id="58" name="直線コネクタ 57"/>
        <xdr:cNvCxnSpPr/>
      </xdr:nvCxnSpPr>
      <xdr:spPr bwMode="auto">
        <a:xfrm flipV="1">
          <a:off x="3606800" y="3176655"/>
          <a:ext cx="698500" cy="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47295</xdr:rowOff>
    </xdr:from>
    <xdr:to>
      <xdr:col>3</xdr:col>
      <xdr:colOff>206375</xdr:colOff>
      <xdr:row>18</xdr:row>
      <xdr:rowOff>56101</xdr:rowOff>
    </xdr:to>
    <xdr:cxnSp macro="">
      <xdr:nvCxnSpPr>
        <xdr:cNvPr id="61" name="直線コネクタ 60"/>
        <xdr:cNvCxnSpPr/>
      </xdr:nvCxnSpPr>
      <xdr:spPr bwMode="auto">
        <a:xfrm flipV="1">
          <a:off x="2908300" y="3181020"/>
          <a:ext cx="698500" cy="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26137</xdr:rowOff>
    </xdr:from>
    <xdr:to>
      <xdr:col>5</xdr:col>
      <xdr:colOff>34925</xdr:colOff>
      <xdr:row>18</xdr:row>
      <xdr:rowOff>127736</xdr:rowOff>
    </xdr:to>
    <xdr:sp macro="" textlink="">
      <xdr:nvSpPr>
        <xdr:cNvPr id="71" name="円/楕円 70"/>
        <xdr:cNvSpPr/>
      </xdr:nvSpPr>
      <xdr:spPr bwMode="auto">
        <a:xfrm>
          <a:off x="5600700" y="31598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169664</xdr:rowOff>
    </xdr:from>
    <xdr:ext cx="762000" cy="259045"/>
    <xdr:sp macro="" textlink="">
      <xdr:nvSpPr>
        <xdr:cNvPr id="72" name="人口1人当たり決算額の推移該当値テキスト130"/>
        <xdr:cNvSpPr txBox="1"/>
      </xdr:nvSpPr>
      <xdr:spPr>
        <a:xfrm>
          <a:off x="5740400" y="313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153717</xdr:rowOff>
    </xdr:from>
    <xdr:to>
      <xdr:col>4</xdr:col>
      <xdr:colOff>520700</xdr:colOff>
      <xdr:row>18</xdr:row>
      <xdr:rowOff>83867</xdr:rowOff>
    </xdr:to>
    <xdr:sp macro="" textlink="">
      <xdr:nvSpPr>
        <xdr:cNvPr id="73" name="円/楕円 72"/>
        <xdr:cNvSpPr/>
      </xdr:nvSpPr>
      <xdr:spPr bwMode="auto">
        <a:xfrm>
          <a:off x="4953000" y="3115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94044</xdr:rowOff>
    </xdr:from>
    <xdr:ext cx="736600" cy="259045"/>
    <xdr:sp macro="" textlink="">
      <xdr:nvSpPr>
        <xdr:cNvPr id="74" name="テキスト ボックス 73"/>
        <xdr:cNvSpPr txBox="1"/>
      </xdr:nvSpPr>
      <xdr:spPr>
        <a:xfrm>
          <a:off x="4622800" y="2884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163580</xdr:rowOff>
    </xdr:from>
    <xdr:to>
      <xdr:col>3</xdr:col>
      <xdr:colOff>955675</xdr:colOff>
      <xdr:row>18</xdr:row>
      <xdr:rowOff>93730</xdr:rowOff>
    </xdr:to>
    <xdr:sp macro="" textlink="">
      <xdr:nvSpPr>
        <xdr:cNvPr id="75" name="円/楕円 74"/>
        <xdr:cNvSpPr/>
      </xdr:nvSpPr>
      <xdr:spPr bwMode="auto">
        <a:xfrm>
          <a:off x="4254500" y="312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78507</xdr:rowOff>
    </xdr:from>
    <xdr:ext cx="762000" cy="259045"/>
    <xdr:sp macro="" textlink="">
      <xdr:nvSpPr>
        <xdr:cNvPr id="76" name="テキスト ボックス 75"/>
        <xdr:cNvSpPr txBox="1"/>
      </xdr:nvSpPr>
      <xdr:spPr>
        <a:xfrm>
          <a:off x="3924300" y="32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69,848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167945</xdr:rowOff>
    </xdr:from>
    <xdr:to>
      <xdr:col>3</xdr:col>
      <xdr:colOff>257175</xdr:colOff>
      <xdr:row>18</xdr:row>
      <xdr:rowOff>98095</xdr:rowOff>
    </xdr:to>
    <xdr:sp macro="" textlink="">
      <xdr:nvSpPr>
        <xdr:cNvPr id="77" name="円/楕円 76"/>
        <xdr:cNvSpPr/>
      </xdr:nvSpPr>
      <xdr:spPr bwMode="auto">
        <a:xfrm>
          <a:off x="3556000" y="313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82872</xdr:rowOff>
    </xdr:from>
    <xdr:ext cx="762000" cy="259045"/>
    <xdr:sp macro="" textlink="">
      <xdr:nvSpPr>
        <xdr:cNvPr id="78" name="テキスト ボックス 77"/>
        <xdr:cNvSpPr txBox="1"/>
      </xdr:nvSpPr>
      <xdr:spPr>
        <a:xfrm>
          <a:off x="3225800" y="321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5301</xdr:rowOff>
    </xdr:from>
    <xdr:to>
      <xdr:col>2</xdr:col>
      <xdr:colOff>692150</xdr:colOff>
      <xdr:row>18</xdr:row>
      <xdr:rowOff>106901</xdr:rowOff>
    </xdr:to>
    <xdr:sp macro="" textlink="">
      <xdr:nvSpPr>
        <xdr:cNvPr id="79" name="円/楕円 78"/>
        <xdr:cNvSpPr/>
      </xdr:nvSpPr>
      <xdr:spPr bwMode="auto">
        <a:xfrm>
          <a:off x="2857500" y="313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91678</xdr:rowOff>
    </xdr:from>
    <xdr:ext cx="762000" cy="259045"/>
    <xdr:sp macro="" textlink="">
      <xdr:nvSpPr>
        <xdr:cNvPr id="80" name="テキスト ボックス 79"/>
        <xdr:cNvSpPr txBox="1"/>
      </xdr:nvSpPr>
      <xdr:spPr>
        <a:xfrm>
          <a:off x="2527300" y="322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324586</xdr:rowOff>
    </xdr:from>
    <xdr:to>
      <xdr:col>4</xdr:col>
      <xdr:colOff>1117600</xdr:colOff>
      <xdr:row>36</xdr:row>
      <xdr:rowOff>1460</xdr:rowOff>
    </xdr:to>
    <xdr:cxnSp macro="">
      <xdr:nvCxnSpPr>
        <xdr:cNvPr id="113" name="直線コネクタ 112"/>
        <xdr:cNvCxnSpPr/>
      </xdr:nvCxnSpPr>
      <xdr:spPr bwMode="auto">
        <a:xfrm flipV="1">
          <a:off x="5003800" y="6934936"/>
          <a:ext cx="6477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338607</xdr:rowOff>
    </xdr:from>
    <xdr:to>
      <xdr:col>4</xdr:col>
      <xdr:colOff>469900</xdr:colOff>
      <xdr:row>36</xdr:row>
      <xdr:rowOff>1460</xdr:rowOff>
    </xdr:to>
    <xdr:cxnSp macro="">
      <xdr:nvCxnSpPr>
        <xdr:cNvPr id="116" name="直線コネクタ 115"/>
        <xdr:cNvCxnSpPr/>
      </xdr:nvCxnSpPr>
      <xdr:spPr bwMode="auto">
        <a:xfrm>
          <a:off x="4305300" y="6948957"/>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314204</xdr:rowOff>
    </xdr:from>
    <xdr:to>
      <xdr:col>3</xdr:col>
      <xdr:colOff>904875</xdr:colOff>
      <xdr:row>35</xdr:row>
      <xdr:rowOff>338607</xdr:rowOff>
    </xdr:to>
    <xdr:cxnSp macro="">
      <xdr:nvCxnSpPr>
        <xdr:cNvPr id="119" name="直線コネクタ 118"/>
        <xdr:cNvCxnSpPr/>
      </xdr:nvCxnSpPr>
      <xdr:spPr bwMode="auto">
        <a:xfrm>
          <a:off x="3606800" y="6924554"/>
          <a:ext cx="698500" cy="24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314204</xdr:rowOff>
    </xdr:from>
    <xdr:to>
      <xdr:col>3</xdr:col>
      <xdr:colOff>206375</xdr:colOff>
      <xdr:row>35</xdr:row>
      <xdr:rowOff>320567</xdr:rowOff>
    </xdr:to>
    <xdr:cxnSp macro="">
      <xdr:nvCxnSpPr>
        <xdr:cNvPr id="122" name="直線コネクタ 121"/>
        <xdr:cNvCxnSpPr/>
      </xdr:nvCxnSpPr>
      <xdr:spPr bwMode="auto">
        <a:xfrm flipV="1">
          <a:off x="2908300" y="6924554"/>
          <a:ext cx="698500" cy="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273786</xdr:rowOff>
    </xdr:from>
    <xdr:to>
      <xdr:col>5</xdr:col>
      <xdr:colOff>34925</xdr:colOff>
      <xdr:row>36</xdr:row>
      <xdr:rowOff>32486</xdr:rowOff>
    </xdr:to>
    <xdr:sp macro="" textlink="">
      <xdr:nvSpPr>
        <xdr:cNvPr id="132" name="円/楕円 131"/>
        <xdr:cNvSpPr/>
      </xdr:nvSpPr>
      <xdr:spPr bwMode="auto">
        <a:xfrm>
          <a:off x="5600700" y="688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245863</xdr:rowOff>
    </xdr:from>
    <xdr:ext cx="762000" cy="259045"/>
    <xdr:sp macro="" textlink="">
      <xdr:nvSpPr>
        <xdr:cNvPr id="133" name="人口1人当たり決算額の推移該当値テキスト445"/>
        <xdr:cNvSpPr txBox="1"/>
      </xdr:nvSpPr>
      <xdr:spPr>
        <a:xfrm>
          <a:off x="5740400" y="685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293560</xdr:rowOff>
    </xdr:from>
    <xdr:to>
      <xdr:col>4</xdr:col>
      <xdr:colOff>520700</xdr:colOff>
      <xdr:row>36</xdr:row>
      <xdr:rowOff>52260</xdr:rowOff>
    </xdr:to>
    <xdr:sp macro="" textlink="">
      <xdr:nvSpPr>
        <xdr:cNvPr id="134" name="円/楕円 133"/>
        <xdr:cNvSpPr/>
      </xdr:nvSpPr>
      <xdr:spPr bwMode="auto">
        <a:xfrm>
          <a:off x="4953000" y="6903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37037</xdr:rowOff>
    </xdr:from>
    <xdr:ext cx="736600" cy="259045"/>
    <xdr:sp macro="" textlink="">
      <xdr:nvSpPr>
        <xdr:cNvPr id="135" name="テキスト ボックス 134"/>
        <xdr:cNvSpPr txBox="1"/>
      </xdr:nvSpPr>
      <xdr:spPr>
        <a:xfrm>
          <a:off x="4622800" y="69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287807</xdr:rowOff>
    </xdr:from>
    <xdr:to>
      <xdr:col>3</xdr:col>
      <xdr:colOff>955675</xdr:colOff>
      <xdr:row>36</xdr:row>
      <xdr:rowOff>46507</xdr:rowOff>
    </xdr:to>
    <xdr:sp macro="" textlink="">
      <xdr:nvSpPr>
        <xdr:cNvPr id="136" name="円/楕円 135"/>
        <xdr:cNvSpPr/>
      </xdr:nvSpPr>
      <xdr:spPr bwMode="auto">
        <a:xfrm>
          <a:off x="4254500" y="689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31284</xdr:rowOff>
    </xdr:from>
    <xdr:ext cx="762000" cy="259045"/>
    <xdr:sp macro="" textlink="">
      <xdr:nvSpPr>
        <xdr:cNvPr id="137" name="テキスト ボックス 136"/>
        <xdr:cNvSpPr txBox="1"/>
      </xdr:nvSpPr>
      <xdr:spPr>
        <a:xfrm>
          <a:off x="3924300" y="69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263404</xdr:rowOff>
    </xdr:from>
    <xdr:to>
      <xdr:col>3</xdr:col>
      <xdr:colOff>257175</xdr:colOff>
      <xdr:row>36</xdr:row>
      <xdr:rowOff>22104</xdr:rowOff>
    </xdr:to>
    <xdr:sp macro="" textlink="">
      <xdr:nvSpPr>
        <xdr:cNvPr id="138" name="円/楕円 137"/>
        <xdr:cNvSpPr/>
      </xdr:nvSpPr>
      <xdr:spPr bwMode="auto">
        <a:xfrm>
          <a:off x="3556000" y="687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6881</xdr:rowOff>
    </xdr:from>
    <xdr:ext cx="762000" cy="259045"/>
    <xdr:sp macro="" textlink="">
      <xdr:nvSpPr>
        <xdr:cNvPr id="139" name="テキスト ボックス 138"/>
        <xdr:cNvSpPr txBox="1"/>
      </xdr:nvSpPr>
      <xdr:spPr>
        <a:xfrm>
          <a:off x="3225800" y="69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269767</xdr:rowOff>
    </xdr:from>
    <xdr:to>
      <xdr:col>2</xdr:col>
      <xdr:colOff>692150</xdr:colOff>
      <xdr:row>36</xdr:row>
      <xdr:rowOff>28467</xdr:rowOff>
    </xdr:to>
    <xdr:sp macro="" textlink="">
      <xdr:nvSpPr>
        <xdr:cNvPr id="140" name="円/楕円 139"/>
        <xdr:cNvSpPr/>
      </xdr:nvSpPr>
      <xdr:spPr bwMode="auto">
        <a:xfrm>
          <a:off x="2857500" y="6880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13244</xdr:rowOff>
    </xdr:from>
    <xdr:ext cx="762000" cy="259045"/>
    <xdr:sp macro="" textlink="">
      <xdr:nvSpPr>
        <xdr:cNvPr id="141" name="テキスト ボックス 140"/>
        <xdr:cNvSpPr txBox="1"/>
      </xdr:nvSpPr>
      <xdr:spPr>
        <a:xfrm>
          <a:off x="2527300" y="696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実質収支比率については、前年度と比較して</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％増加し、</a:t>
          </a:r>
          <a:r>
            <a:rPr kumimoji="1" lang="en-US" altLang="ja-JP" sz="1400">
              <a:latin typeface="ＭＳ ゴシック" pitchFamily="49" charset="-128"/>
              <a:ea typeface="ＭＳ ゴシック" pitchFamily="49" charset="-128"/>
            </a:rPr>
            <a:t>11.77</a:t>
          </a:r>
          <a:r>
            <a:rPr kumimoji="1" lang="ja-JP" altLang="en-US" sz="1400">
              <a:latin typeface="ＭＳ ゴシック" pitchFamily="49" charset="-128"/>
              <a:ea typeface="ＭＳ ゴシック" pitchFamily="49" charset="-128"/>
            </a:rPr>
            <a:t>％である。財政調整基金残高については横ばいであり、標準財政規模比で</a:t>
          </a:r>
          <a:r>
            <a:rPr kumimoji="1" lang="en-US" altLang="ja-JP" sz="1400">
              <a:latin typeface="ＭＳ ゴシック" pitchFamily="49" charset="-128"/>
              <a:ea typeface="ＭＳ ゴシック" pitchFamily="49" charset="-128"/>
            </a:rPr>
            <a:t>32.93</a:t>
          </a:r>
          <a:r>
            <a:rPr kumimoji="1" lang="ja-JP" altLang="en-US" sz="1400">
              <a:latin typeface="ＭＳ ゴシック" pitchFamily="49" charset="-128"/>
              <a:ea typeface="ＭＳ ゴシック" pitchFamily="49" charset="-128"/>
            </a:rPr>
            <a:t>％である。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今後も選択と集中による限られた財源の重点的・効率的な配分を行いながら、より一層の財政健全化に向けた財政運営に努める。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itchFamily="49" charset="-128"/>
              <a:ea typeface="ＭＳ ゴシック" pitchFamily="49" charset="-128"/>
              <a:cs typeface="+mn-cs"/>
            </a:rPr>
            <a:t>　連結実質赤字比率については、黒字を継続しており、平成</a:t>
          </a:r>
          <a:r>
            <a:rPr lang="en-US" altLang="ja-JP" sz="1400" b="0" i="0" baseline="0">
              <a:solidFill>
                <a:schemeClr val="dk1"/>
              </a:solidFill>
              <a:effectLst/>
              <a:latin typeface="ＭＳ ゴシック" pitchFamily="49" charset="-128"/>
              <a:ea typeface="ＭＳ ゴシック" pitchFamily="49" charset="-128"/>
              <a:cs typeface="+mn-cs"/>
            </a:rPr>
            <a:t>25</a:t>
          </a:r>
          <a:r>
            <a:rPr lang="ja-JP" altLang="ja-JP" sz="1400" b="0" i="0" baseline="0">
              <a:solidFill>
                <a:schemeClr val="dk1"/>
              </a:solidFill>
              <a:effectLst/>
              <a:latin typeface="ＭＳ ゴシック" pitchFamily="49" charset="-128"/>
              <a:ea typeface="ＭＳ ゴシック" pitchFamily="49" charset="-128"/>
              <a:cs typeface="+mn-cs"/>
            </a:rPr>
            <a:t>年度では、▲</a:t>
          </a:r>
          <a:r>
            <a:rPr lang="en-US" altLang="ja-JP" sz="1400" b="0" i="0" baseline="0">
              <a:solidFill>
                <a:schemeClr val="dk1"/>
              </a:solidFill>
              <a:effectLst/>
              <a:latin typeface="ＭＳ ゴシック" pitchFamily="49" charset="-128"/>
              <a:ea typeface="ＭＳ ゴシック" pitchFamily="49" charset="-128"/>
              <a:cs typeface="+mn-cs"/>
            </a:rPr>
            <a:t>9.63</a:t>
          </a:r>
          <a:r>
            <a:rPr lang="ja-JP" altLang="ja-JP" sz="1400" b="0" i="0" baseline="0">
              <a:solidFill>
                <a:schemeClr val="dk1"/>
              </a:solidFill>
              <a:effectLst/>
              <a:latin typeface="ＭＳ ゴシック" pitchFamily="49" charset="-128"/>
              <a:ea typeface="ＭＳ ゴシック" pitchFamily="49" charset="-128"/>
              <a:cs typeface="+mn-cs"/>
            </a:rPr>
            <a:t>％（黒字）となっている。</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税収を主な財源とする一般会計においても、黒字で推移しているところであるが、経済情勢から今後の税収の増加も見込めないため、適切な財政運営に努める。</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また、国民健康保険事業会計については、赤字で推移しており、保険</a:t>
          </a:r>
          <a:r>
            <a:rPr lang="ja-JP" altLang="en-US" sz="1400" b="0" i="0" baseline="0">
              <a:solidFill>
                <a:schemeClr val="dk1"/>
              </a:solidFill>
              <a:effectLst/>
              <a:latin typeface="ＭＳ ゴシック" pitchFamily="49" charset="-128"/>
              <a:ea typeface="ＭＳ ゴシック" pitchFamily="49" charset="-128"/>
              <a:cs typeface="+mn-cs"/>
            </a:rPr>
            <a:t>税</a:t>
          </a:r>
          <a:r>
            <a:rPr lang="ja-JP" altLang="ja-JP" sz="1400" b="0" i="0" baseline="0">
              <a:solidFill>
                <a:schemeClr val="dk1"/>
              </a:solidFill>
              <a:effectLst/>
              <a:latin typeface="ＭＳ ゴシック" pitchFamily="49" charset="-128"/>
              <a:ea typeface="ＭＳ ゴシック" pitchFamily="49" charset="-128"/>
              <a:cs typeface="+mn-cs"/>
            </a:rPr>
            <a:t>の適正化を図るなど、適切な財政運営に努める。</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実質公債費比率における分子値については、</a:t>
          </a:r>
          <a:r>
            <a:rPr lang="ja-JP" altLang="en-US" sz="1400" b="0" i="0" baseline="0">
              <a:solidFill>
                <a:schemeClr val="dk1"/>
              </a:solidFill>
              <a:effectLst/>
              <a:latin typeface="ＭＳ ゴシック" pitchFamily="49" charset="-128"/>
              <a:ea typeface="ＭＳ ゴシック" pitchFamily="49" charset="-128"/>
              <a:cs typeface="+mn-cs"/>
            </a:rPr>
            <a:t>元利償還金・準元利償還金の増により、</a:t>
          </a:r>
          <a:r>
            <a:rPr lang="ja-JP" altLang="ja-JP" sz="1400" b="0" i="0" baseline="0">
              <a:solidFill>
                <a:schemeClr val="dk1"/>
              </a:solidFill>
              <a:effectLst/>
              <a:latin typeface="ＭＳ ゴシック" pitchFamily="49" charset="-128"/>
              <a:ea typeface="ＭＳ ゴシック" pitchFamily="49" charset="-128"/>
              <a:cs typeface="+mn-cs"/>
            </a:rPr>
            <a:t>前年度と比較して</a:t>
          </a:r>
          <a:r>
            <a:rPr lang="en-US" altLang="ja-JP" sz="1400" b="0" i="0" baseline="0">
              <a:solidFill>
                <a:schemeClr val="dk1"/>
              </a:solidFill>
              <a:effectLst/>
              <a:latin typeface="ＭＳ ゴシック" pitchFamily="49" charset="-128"/>
              <a:ea typeface="ＭＳ ゴシック" pitchFamily="49" charset="-128"/>
              <a:cs typeface="+mn-cs"/>
            </a:rPr>
            <a:t>31</a:t>
          </a:r>
          <a:r>
            <a:rPr lang="ja-JP" altLang="ja-JP" sz="1400" b="0" i="0" baseline="0">
              <a:solidFill>
                <a:schemeClr val="dk1"/>
              </a:solidFill>
              <a:effectLst/>
              <a:latin typeface="ＭＳ ゴシック" pitchFamily="49" charset="-128"/>
              <a:ea typeface="ＭＳ ゴシック" pitchFamily="49" charset="-128"/>
              <a:cs typeface="+mn-cs"/>
            </a:rPr>
            <a:t>百万円</a:t>
          </a:r>
          <a:r>
            <a:rPr lang="ja-JP" altLang="en-US" sz="1400" b="0" i="0" baseline="0">
              <a:solidFill>
                <a:schemeClr val="dk1"/>
              </a:solidFill>
              <a:effectLst/>
              <a:latin typeface="ＭＳ ゴシック" pitchFamily="49" charset="-128"/>
              <a:ea typeface="ＭＳ ゴシック" pitchFamily="49" charset="-128"/>
              <a:cs typeface="+mn-cs"/>
            </a:rPr>
            <a:t>増加</a:t>
          </a:r>
          <a:r>
            <a:rPr lang="ja-JP" altLang="ja-JP" sz="1400" b="0" i="0" baseline="0">
              <a:solidFill>
                <a:schemeClr val="dk1"/>
              </a:solidFill>
              <a:effectLst/>
              <a:latin typeface="ＭＳ ゴシック" pitchFamily="49" charset="-128"/>
              <a:ea typeface="ＭＳ ゴシック" pitchFamily="49" charset="-128"/>
              <a:cs typeface="+mn-cs"/>
            </a:rPr>
            <a:t>した。</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ＪＲ法隆寺駅周辺整備事業や総合保健福祉会館建設事業、公共下水道整備事業などの大型建設事業の償還が開始しているため、分子値のうち元利償還金・準元利償還金の増加はやむを得ないが、普通会計のみならず、公営企業や一部事務組合の地方債の発行抑制もすすめ、数値の急増を回避する。</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ＭＳ ゴシック" pitchFamily="49" charset="-128"/>
              <a:ea typeface="ＭＳ ゴシック" pitchFamily="49" charset="-128"/>
              <a:cs typeface="+mn-cs"/>
            </a:rPr>
            <a:t>将来負担比率における分子値については、前年度と比較して約</a:t>
          </a:r>
          <a:r>
            <a:rPr lang="en-US" altLang="ja-JP" sz="1400" b="0" i="0" baseline="0">
              <a:solidFill>
                <a:schemeClr val="dk1"/>
              </a:solidFill>
              <a:effectLst/>
              <a:latin typeface="ＭＳ ゴシック" pitchFamily="49" charset="-128"/>
              <a:ea typeface="ＭＳ ゴシック" pitchFamily="49" charset="-128"/>
              <a:cs typeface="+mn-cs"/>
            </a:rPr>
            <a:t>520</a:t>
          </a:r>
          <a:r>
            <a:rPr lang="ja-JP" altLang="ja-JP" sz="1400" b="0" i="0" baseline="0">
              <a:solidFill>
                <a:schemeClr val="dk1"/>
              </a:solidFill>
              <a:effectLst/>
              <a:latin typeface="ＭＳ ゴシック" pitchFamily="49" charset="-128"/>
              <a:ea typeface="ＭＳ ゴシック" pitchFamily="49" charset="-128"/>
              <a:cs typeface="+mn-cs"/>
            </a:rPr>
            <a:t>百万円増加した。</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主な要因としては、都市計画税収は横ばいであるものの、下水道事業の継続的な取り組みにより、都市計画事業における都市計画税収の充当割合が減少したためである。</a:t>
          </a:r>
          <a:endParaRPr lang="ja-JP" altLang="ja-JP" sz="1400">
            <a:effectLst/>
            <a:latin typeface="ＭＳ ゴシック" pitchFamily="49" charset="-128"/>
            <a:ea typeface="ＭＳ ゴシック" pitchFamily="49" charset="-128"/>
          </a:endParaRPr>
        </a:p>
        <a:p>
          <a:pPr rtl="0"/>
          <a:r>
            <a:rPr lang="ja-JP" altLang="ja-JP" sz="1400" b="0" i="0" baseline="0">
              <a:solidFill>
                <a:schemeClr val="dk1"/>
              </a:solidFill>
              <a:effectLst/>
              <a:latin typeface="ＭＳ ゴシック" pitchFamily="49" charset="-128"/>
              <a:ea typeface="ＭＳ ゴシック" pitchFamily="49" charset="-128"/>
              <a:cs typeface="+mn-cs"/>
            </a:rPr>
            <a:t>　</a:t>
          </a:r>
          <a:r>
            <a:rPr lang="ja-JP" altLang="en-US" sz="1400" b="0" i="0" baseline="0">
              <a:solidFill>
                <a:schemeClr val="dk1"/>
              </a:solidFill>
              <a:effectLst/>
              <a:latin typeface="ＭＳ ゴシック" pitchFamily="49" charset="-128"/>
              <a:ea typeface="ＭＳ ゴシック" pitchFamily="49" charset="-128"/>
              <a:cs typeface="+mn-cs"/>
            </a:rPr>
            <a:t>ＪＲ法隆寺駅周辺整備や史跡中宮寺跡整備、公共下水道事業の拡大に伴う町債残高等の増加が想定されるが、</a:t>
          </a:r>
          <a:r>
            <a:rPr lang="ja-JP" altLang="ja-JP" sz="1400" b="0" i="0" baseline="0">
              <a:solidFill>
                <a:schemeClr val="dk1"/>
              </a:solidFill>
              <a:effectLst/>
              <a:latin typeface="ＭＳ ゴシック" pitchFamily="49" charset="-128"/>
              <a:ea typeface="ＭＳ ゴシック" pitchFamily="49" charset="-128"/>
              <a:cs typeface="+mn-cs"/>
            </a:rPr>
            <a:t>各事業の見直しなどにより将来負担比率の抑制を図り、財政の健全化に努める。</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9116461</v>
      </c>
      <c r="BO4" s="379"/>
      <c r="BP4" s="379"/>
      <c r="BQ4" s="379"/>
      <c r="BR4" s="379"/>
      <c r="BS4" s="379"/>
      <c r="BT4" s="379"/>
      <c r="BU4" s="380"/>
      <c r="BV4" s="378">
        <v>8846658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11.8</v>
      </c>
      <c r="CU4" s="554"/>
      <c r="CV4" s="554"/>
      <c r="CW4" s="554"/>
      <c r="CX4" s="554"/>
      <c r="CY4" s="554"/>
      <c r="CZ4" s="554"/>
      <c r="DA4" s="555"/>
      <c r="DB4" s="553">
        <v>10.1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8346893</v>
      </c>
      <c r="BO5" s="384"/>
      <c r="BP5" s="384"/>
      <c r="BQ5" s="384"/>
      <c r="BR5" s="384"/>
      <c r="BS5" s="384"/>
      <c r="BT5" s="384"/>
      <c r="BU5" s="385"/>
      <c r="BV5" s="383">
        <v>8243865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95.2</v>
      </c>
      <c r="CU5" s="354"/>
      <c r="CV5" s="354"/>
      <c r="CW5" s="354"/>
      <c r="CX5" s="354"/>
      <c r="CY5" s="354"/>
      <c r="CZ5" s="354"/>
      <c r="DA5" s="355"/>
      <c r="DB5" s="353">
        <v>95.3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769568</v>
      </c>
      <c r="BO6" s="384"/>
      <c r="BP6" s="384"/>
      <c r="BQ6" s="384"/>
      <c r="BR6" s="384"/>
      <c r="BS6" s="384"/>
      <c r="BT6" s="384"/>
      <c r="BU6" s="385"/>
      <c r="BV6" s="383">
        <v>602793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104.2</v>
      </c>
      <c r="CU6" s="528"/>
      <c r="CV6" s="528"/>
      <c r="CW6" s="528"/>
      <c r="CX6" s="528"/>
      <c r="CY6" s="528"/>
      <c r="CZ6" s="528"/>
      <c r="DA6" s="529"/>
      <c r="DB6" s="527">
        <v>104.3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103533</v>
      </c>
      <c r="BO7" s="384"/>
      <c r="BP7" s="384"/>
      <c r="BQ7" s="384"/>
      <c r="BR7" s="384"/>
      <c r="BS7" s="384"/>
      <c r="BT7" s="384"/>
      <c r="BU7" s="385"/>
      <c r="BV7" s="383">
        <v>40057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5660850</v>
      </c>
      <c r="CU7" s="384"/>
      <c r="CV7" s="384"/>
      <c r="CW7" s="384"/>
      <c r="CX7" s="384"/>
      <c r="CY7" s="384"/>
      <c r="CZ7" s="384"/>
      <c r="DA7" s="385"/>
      <c r="DB7" s="383">
        <v>5576747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666035</v>
      </c>
      <c r="BO8" s="384"/>
      <c r="BP8" s="384"/>
      <c r="BQ8" s="384"/>
      <c r="BR8" s="384"/>
      <c r="BS8" s="384"/>
      <c r="BT8" s="384"/>
      <c r="BU8" s="385"/>
      <c r="BV8" s="383">
        <v>562736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0.54</v>
      </c>
      <c r="CU8" s="491"/>
      <c r="CV8" s="491"/>
      <c r="CW8" s="491"/>
      <c r="CX8" s="491"/>
      <c r="CY8" s="491"/>
      <c r="CZ8" s="491"/>
      <c r="DA8" s="492"/>
      <c r="DB8" s="490">
        <v>0.56000000000000005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27734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103299</v>
      </c>
      <c r="BO9" s="384"/>
      <c r="BP9" s="384"/>
      <c r="BQ9" s="384"/>
      <c r="BR9" s="384"/>
      <c r="BS9" s="384"/>
      <c r="BT9" s="384"/>
      <c r="BU9" s="385"/>
      <c r="BV9" s="383">
        <v>-71018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12.1</v>
      </c>
      <c r="CU9" s="354"/>
      <c r="CV9" s="354"/>
      <c r="CW9" s="354"/>
      <c r="CX9" s="354"/>
      <c r="CY9" s="354"/>
      <c r="CZ9" s="354"/>
      <c r="DA9" s="355"/>
      <c r="DB9" s="353">
        <v>12.2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27816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4119</v>
      </c>
      <c r="BO10" s="384"/>
      <c r="BP10" s="384"/>
      <c r="BQ10" s="384"/>
      <c r="BR10" s="384"/>
      <c r="BS10" s="384"/>
      <c r="BT10" s="384"/>
      <c r="BU10" s="385"/>
      <c r="BV10" s="383">
        <v>2820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28423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28268</v>
      </c>
      <c r="S13" s="483"/>
      <c r="T13" s="483"/>
      <c r="U13" s="483"/>
      <c r="V13" s="484"/>
      <c r="W13" s="470" t="s">
        <v>124</v>
      </c>
      <c r="X13" s="396"/>
      <c r="Y13" s="396"/>
      <c r="Z13" s="396"/>
      <c r="AA13" s="396"/>
      <c r="AB13" s="397"/>
      <c r="AC13" s="359">
        <v>257</v>
      </c>
      <c r="AD13" s="360"/>
      <c r="AE13" s="360"/>
      <c r="AF13" s="360"/>
      <c r="AG13" s="361"/>
      <c r="AH13" s="359">
        <v>319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107418</v>
      </c>
      <c r="BO13" s="384"/>
      <c r="BP13" s="384"/>
      <c r="BQ13" s="384"/>
      <c r="BR13" s="384"/>
      <c r="BS13" s="384"/>
      <c r="BT13" s="384"/>
      <c r="BU13" s="385"/>
      <c r="BV13" s="383">
        <v>-68198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28455</v>
      </c>
      <c r="S14" s="483"/>
      <c r="T14" s="483"/>
      <c r="U14" s="483"/>
      <c r="V14" s="484"/>
      <c r="W14" s="485"/>
      <c r="X14" s="399"/>
      <c r="Y14" s="399"/>
      <c r="Z14" s="399"/>
      <c r="AA14" s="399"/>
      <c r="AB14" s="400"/>
      <c r="AC14" s="475">
        <v>2.2000000000000002</v>
      </c>
      <c r="AD14" s="476"/>
      <c r="AE14" s="476"/>
      <c r="AF14" s="476"/>
      <c r="AG14" s="477"/>
      <c r="AH14" s="475">
        <v>2.5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32.200000000000003</v>
      </c>
      <c r="CU14" s="454"/>
      <c r="CV14" s="454"/>
      <c r="CW14" s="454"/>
      <c r="CX14" s="454"/>
      <c r="CY14" s="454"/>
      <c r="CZ14" s="454"/>
      <c r="DA14" s="455"/>
      <c r="DB14" s="486">
        <v>21.8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28297</v>
      </c>
      <c r="S15" s="483"/>
      <c r="T15" s="483"/>
      <c r="U15" s="483"/>
      <c r="V15" s="484"/>
      <c r="W15" s="470" t="s">
        <v>131</v>
      </c>
      <c r="X15" s="396"/>
      <c r="Y15" s="396"/>
      <c r="Z15" s="396"/>
      <c r="AA15" s="396"/>
      <c r="AB15" s="397"/>
      <c r="AC15" s="359">
        <v>2904</v>
      </c>
      <c r="AD15" s="360"/>
      <c r="AE15" s="360"/>
      <c r="AF15" s="360"/>
      <c r="AG15" s="361"/>
      <c r="AH15" s="359">
        <v>3371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2425580</v>
      </c>
      <c r="BO15" s="379"/>
      <c r="BP15" s="379"/>
      <c r="BQ15" s="379"/>
      <c r="BR15" s="379"/>
      <c r="BS15" s="379"/>
      <c r="BT15" s="379"/>
      <c r="BU15" s="380"/>
      <c r="BV15" s="378">
        <v>2388021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25.3</v>
      </c>
      <c r="AD16" s="476"/>
      <c r="AE16" s="476"/>
      <c r="AF16" s="476"/>
      <c r="AG16" s="477"/>
      <c r="AH16" s="475">
        <v>26.4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4460613</v>
      </c>
      <c r="BO16" s="384"/>
      <c r="BP16" s="384"/>
      <c r="BQ16" s="384"/>
      <c r="BR16" s="384"/>
      <c r="BS16" s="384"/>
      <c r="BT16" s="384"/>
      <c r="BU16" s="385"/>
      <c r="BV16" s="383">
        <v>4408888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8297</v>
      </c>
      <c r="AD17" s="360"/>
      <c r="AE17" s="360"/>
      <c r="AF17" s="360"/>
      <c r="AG17" s="361"/>
      <c r="AH17" s="359">
        <v>8850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3131495</v>
      </c>
      <c r="BO17" s="384"/>
      <c r="BP17" s="384"/>
      <c r="BQ17" s="384"/>
      <c r="BR17" s="384"/>
      <c r="BS17" s="384"/>
      <c r="BT17" s="384"/>
      <c r="BU17" s="385"/>
      <c r="BV17" s="383">
        <v>3069751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14.27</v>
      </c>
      <c r="M18" s="446"/>
      <c r="N18" s="446"/>
      <c r="O18" s="446"/>
      <c r="P18" s="446"/>
      <c r="Q18" s="446"/>
      <c r="R18" s="447"/>
      <c r="S18" s="447"/>
      <c r="T18" s="447"/>
      <c r="U18" s="447"/>
      <c r="V18" s="448"/>
      <c r="W18" s="462"/>
      <c r="X18" s="463"/>
      <c r="Y18" s="463"/>
      <c r="Z18" s="463"/>
      <c r="AA18" s="463"/>
      <c r="AB18" s="471"/>
      <c r="AC18" s="347">
        <v>72.400000000000006</v>
      </c>
      <c r="AD18" s="348"/>
      <c r="AE18" s="348"/>
      <c r="AF18" s="348"/>
      <c r="AG18" s="449"/>
      <c r="AH18" s="347">
        <v>69.400000000000006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5431284</v>
      </c>
      <c r="BO18" s="384"/>
      <c r="BP18" s="384"/>
      <c r="BQ18" s="384"/>
      <c r="BR18" s="384"/>
      <c r="BS18" s="384"/>
      <c r="BT18" s="384"/>
      <c r="BU18" s="385"/>
      <c r="BV18" s="383">
        <v>5358983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1944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6923860</v>
      </c>
      <c r="BO19" s="384"/>
      <c r="BP19" s="384"/>
      <c r="BQ19" s="384"/>
      <c r="BR19" s="384"/>
      <c r="BS19" s="384"/>
      <c r="BT19" s="384"/>
      <c r="BU19" s="385"/>
      <c r="BV19" s="383">
        <v>6821110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10184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10039652</v>
      </c>
      <c r="BO23" s="384"/>
      <c r="BP23" s="384"/>
      <c r="BQ23" s="384"/>
      <c r="BR23" s="384"/>
      <c r="BS23" s="384"/>
      <c r="BT23" s="384"/>
      <c r="BU23" s="385"/>
      <c r="BV23" s="383">
        <v>9899459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7360</v>
      </c>
      <c r="R24" s="360"/>
      <c r="S24" s="360"/>
      <c r="T24" s="360"/>
      <c r="U24" s="360"/>
      <c r="V24" s="361"/>
      <c r="W24" s="425"/>
      <c r="X24" s="416"/>
      <c r="Y24" s="417"/>
      <c r="Z24" s="356" t="s">
        <v>154</v>
      </c>
      <c r="AA24" s="357"/>
      <c r="AB24" s="357"/>
      <c r="AC24" s="357"/>
      <c r="AD24" s="357"/>
      <c r="AE24" s="357"/>
      <c r="AF24" s="357"/>
      <c r="AG24" s="358"/>
      <c r="AH24" s="359">
        <v>160</v>
      </c>
      <c r="AI24" s="360"/>
      <c r="AJ24" s="360"/>
      <c r="AK24" s="360"/>
      <c r="AL24" s="361"/>
      <c r="AM24" s="359">
        <v>489920</v>
      </c>
      <c r="AN24" s="360"/>
      <c r="AO24" s="360"/>
      <c r="AP24" s="360"/>
      <c r="AQ24" s="360"/>
      <c r="AR24" s="361"/>
      <c r="AS24" s="359">
        <v>3062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6902489</v>
      </c>
      <c r="BO24" s="384"/>
      <c r="BP24" s="384"/>
      <c r="BQ24" s="384"/>
      <c r="BR24" s="384"/>
      <c r="BS24" s="384"/>
      <c r="BT24" s="384"/>
      <c r="BU24" s="385"/>
      <c r="BV24" s="383">
        <v>6428852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6375</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373350</v>
      </c>
      <c r="BO25" s="379"/>
      <c r="BP25" s="379"/>
      <c r="BQ25" s="379"/>
      <c r="BR25" s="379"/>
      <c r="BS25" s="379"/>
      <c r="BT25" s="379"/>
      <c r="BU25" s="380"/>
      <c r="BV25" s="378">
        <v>227472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5529</v>
      </c>
      <c r="R26" s="360"/>
      <c r="S26" s="360"/>
      <c r="T26" s="360"/>
      <c r="U26" s="360"/>
      <c r="V26" s="361"/>
      <c r="W26" s="425"/>
      <c r="X26" s="416"/>
      <c r="Y26" s="417"/>
      <c r="Z26" s="356" t="s">
        <v>160</v>
      </c>
      <c r="AA26" s="436"/>
      <c r="AB26" s="436"/>
      <c r="AC26" s="436"/>
      <c r="AD26" s="436"/>
      <c r="AE26" s="436"/>
      <c r="AF26" s="436"/>
      <c r="AG26" s="437"/>
      <c r="AH26" s="359">
        <v>23</v>
      </c>
      <c r="AI26" s="360"/>
      <c r="AJ26" s="360"/>
      <c r="AK26" s="360"/>
      <c r="AL26" s="361"/>
      <c r="AM26" s="359">
        <v>72864</v>
      </c>
      <c r="AN26" s="360"/>
      <c r="AO26" s="360"/>
      <c r="AP26" s="360"/>
      <c r="AQ26" s="360"/>
      <c r="AR26" s="361"/>
      <c r="AS26" s="359">
        <v>3168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3490</v>
      </c>
      <c r="R27" s="360"/>
      <c r="S27" s="360"/>
      <c r="T27" s="360"/>
      <c r="U27" s="360"/>
      <c r="V27" s="361"/>
      <c r="W27" s="425"/>
      <c r="X27" s="416"/>
      <c r="Y27" s="417"/>
      <c r="Z27" s="356" t="s">
        <v>163</v>
      </c>
      <c r="AA27" s="357"/>
      <c r="AB27" s="357"/>
      <c r="AC27" s="357"/>
      <c r="AD27" s="357"/>
      <c r="AE27" s="357"/>
      <c r="AF27" s="357"/>
      <c r="AG27" s="358"/>
      <c r="AH27" s="359">
        <v>12</v>
      </c>
      <c r="AI27" s="360"/>
      <c r="AJ27" s="360"/>
      <c r="AK27" s="360"/>
      <c r="AL27" s="361"/>
      <c r="AM27" s="359">
        <v>36360</v>
      </c>
      <c r="AN27" s="360"/>
      <c r="AO27" s="360"/>
      <c r="AP27" s="360"/>
      <c r="AQ27" s="360"/>
      <c r="AR27" s="361"/>
      <c r="AS27" s="359">
        <v>3030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747480</v>
      </c>
      <c r="BO27" s="387"/>
      <c r="BP27" s="387"/>
      <c r="BQ27" s="387"/>
      <c r="BR27" s="387"/>
      <c r="BS27" s="387"/>
      <c r="BT27" s="387"/>
      <c r="BU27" s="388"/>
      <c r="BV27" s="386">
        <v>746719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2930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1864209</v>
      </c>
      <c r="BO28" s="379"/>
      <c r="BP28" s="379"/>
      <c r="BQ28" s="379"/>
      <c r="BR28" s="379"/>
      <c r="BS28" s="379"/>
      <c r="BT28" s="379"/>
      <c r="BU28" s="380"/>
      <c r="BV28" s="378">
        <v>1860090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13</v>
      </c>
      <c r="M29" s="360"/>
      <c r="N29" s="360"/>
      <c r="O29" s="360"/>
      <c r="P29" s="361"/>
      <c r="Q29" s="359">
        <v>2760</v>
      </c>
      <c r="R29" s="360"/>
      <c r="S29" s="360"/>
      <c r="T29" s="360"/>
      <c r="U29" s="360"/>
      <c r="V29" s="361"/>
      <c r="W29" s="425"/>
      <c r="X29" s="416"/>
      <c r="Y29" s="417"/>
      <c r="Z29" s="356" t="s">
        <v>170</v>
      </c>
      <c r="AA29" s="357"/>
      <c r="AB29" s="357"/>
      <c r="AC29" s="357"/>
      <c r="AD29" s="357"/>
      <c r="AE29" s="357"/>
      <c r="AF29" s="357"/>
      <c r="AG29" s="358"/>
      <c r="AH29" s="359">
        <v>172</v>
      </c>
      <c r="AI29" s="360"/>
      <c r="AJ29" s="360"/>
      <c r="AK29" s="360"/>
      <c r="AL29" s="361"/>
      <c r="AM29" s="359">
        <v>526280</v>
      </c>
      <c r="AN29" s="360"/>
      <c r="AO29" s="360"/>
      <c r="AP29" s="360"/>
      <c r="AQ29" s="360"/>
      <c r="AR29" s="361"/>
      <c r="AS29" s="359">
        <v>3060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168787</v>
      </c>
      <c r="BO29" s="384"/>
      <c r="BP29" s="384"/>
      <c r="BQ29" s="384"/>
      <c r="BR29" s="384"/>
      <c r="BS29" s="384"/>
      <c r="BT29" s="384"/>
      <c r="BU29" s="385"/>
      <c r="BV29" s="383">
        <v>157016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454249</v>
      </c>
      <c r="BO30" s="387"/>
      <c r="BP30" s="387"/>
      <c r="BQ30" s="387"/>
      <c r="BR30" s="387"/>
      <c r="BS30" s="387"/>
      <c r="BT30" s="387"/>
      <c r="BU30" s="388"/>
      <c r="BV30" s="386">
        <v>444471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老人福祉施設三室園組合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斑鳩町文化振興財団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奈良県市町村総合事務組合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斑鳩町観光協会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西和衛生試験センター組合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西和消防組合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王寺周辺広域休日応急診療施設組合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奈良県後期高齢者医療広域連合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10392</v>
      </c>
      <c r="J41" s="83">
        <v>10283</v>
      </c>
      <c r="K41" s="83">
        <v>9976</v>
      </c>
      <c r="L41" s="83">
        <v>9899</v>
      </c>
      <c r="M41" s="84">
        <v>10040</v>
      </c>
    </row>
    <row r="42" spans="2:13" ht="27.75" customHeight="1">
      <c r="B42" s="1169"/>
      <c r="C42" s="1170"/>
      <c r="D42" s="85"/>
      <c r="E42" s="1173" t="s">
        <v>26</v>
      </c>
      <c r="F42" s="1173"/>
      <c r="G42" s="1173"/>
      <c r="H42" s="1174"/>
      <c r="I42" s="86">
        <v>205</v>
      </c>
      <c r="J42" s="87" t="s">
        <v>473</v>
      </c>
      <c r="K42" s="87" t="s">
        <v>473</v>
      </c>
      <c r="L42" s="87" t="s">
        <v>473</v>
      </c>
      <c r="M42" s="88" t="s">
        <v>473</v>
      </c>
    </row>
    <row r="43" spans="2:13" ht="27.75" customHeight="1">
      <c r="B43" s="1169"/>
      <c r="C43" s="1170"/>
      <c r="D43" s="85"/>
      <c r="E43" s="1173" t="s">
        <v>27</v>
      </c>
      <c r="F43" s="1173"/>
      <c r="G43" s="1173"/>
      <c r="H43" s="1174"/>
      <c r="I43" s="86">
        <v>6039</v>
      </c>
      <c r="J43" s="87">
        <v>6334</v>
      </c>
      <c r="K43" s="87">
        <v>6506</v>
      </c>
      <c r="L43" s="87">
        <v>6668</v>
      </c>
      <c r="M43" s="88">
        <v>6779</v>
      </c>
    </row>
    <row r="44" spans="2:13" ht="27.75" customHeight="1">
      <c r="B44" s="1169"/>
      <c r="C44" s="1170"/>
      <c r="D44" s="85"/>
      <c r="E44" s="1173" t="s">
        <v>28</v>
      </c>
      <c r="F44" s="1173"/>
      <c r="G44" s="1173"/>
      <c r="H44" s="1174"/>
      <c r="I44" s="86">
        <v>218</v>
      </c>
      <c r="J44" s="87">
        <v>195</v>
      </c>
      <c r="K44" s="87">
        <v>172</v>
      </c>
      <c r="L44" s="87">
        <v>149</v>
      </c>
      <c r="M44" s="88">
        <v>122</v>
      </c>
    </row>
    <row r="45" spans="2:13" ht="27.75" customHeight="1">
      <c r="B45" s="1169"/>
      <c r="C45" s="1170"/>
      <c r="D45" s="85"/>
      <c r="E45" s="1173" t="s">
        <v>29</v>
      </c>
      <c r="F45" s="1173"/>
      <c r="G45" s="1173"/>
      <c r="H45" s="1174"/>
      <c r="I45" s="86">
        <v>1993</v>
      </c>
      <c r="J45" s="87">
        <v>2026</v>
      </c>
      <c r="K45" s="87">
        <v>2068</v>
      </c>
      <c r="L45" s="87">
        <v>2073</v>
      </c>
      <c r="M45" s="88">
        <v>1983</v>
      </c>
    </row>
    <row r="46" spans="2:13" ht="27.75" customHeight="1">
      <c r="B46" s="1169"/>
      <c r="C46" s="1170"/>
      <c r="D46" s="85"/>
      <c r="E46" s="1173" t="s">
        <v>30</v>
      </c>
      <c r="F46" s="1173"/>
      <c r="G46" s="1173"/>
      <c r="H46" s="1174"/>
      <c r="I46" s="86" t="s">
        <v>473</v>
      </c>
      <c r="J46" s="87" t="s">
        <v>473</v>
      </c>
      <c r="K46" s="87" t="s">
        <v>473</v>
      </c>
      <c r="L46" s="87" t="s">
        <v>473</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2413</v>
      </c>
      <c r="J49" s="87">
        <v>2655</v>
      </c>
      <c r="K49" s="87">
        <v>2720</v>
      </c>
      <c r="L49" s="87">
        <v>2867</v>
      </c>
      <c r="M49" s="88">
        <v>2918</v>
      </c>
    </row>
    <row r="50" spans="2:13" ht="27.75" customHeight="1">
      <c r="B50" s="1169"/>
      <c r="C50" s="1170"/>
      <c r="D50" s="85"/>
      <c r="E50" s="1173" t="s">
        <v>35</v>
      </c>
      <c r="F50" s="1173"/>
      <c r="G50" s="1173"/>
      <c r="H50" s="1174"/>
      <c r="I50" s="86">
        <v>6457</v>
      </c>
      <c r="J50" s="87">
        <v>5913</v>
      </c>
      <c r="K50" s="87">
        <v>5471</v>
      </c>
      <c r="L50" s="87">
        <v>5058</v>
      </c>
      <c r="M50" s="88">
        <v>4568</v>
      </c>
    </row>
    <row r="51" spans="2:13" ht="27.75" customHeight="1">
      <c r="B51" s="1171"/>
      <c r="C51" s="1172"/>
      <c r="D51" s="85"/>
      <c r="E51" s="1173" t="s">
        <v>36</v>
      </c>
      <c r="F51" s="1173"/>
      <c r="G51" s="1173"/>
      <c r="H51" s="1174"/>
      <c r="I51" s="86">
        <v>9234</v>
      </c>
      <c r="J51" s="87">
        <v>9528</v>
      </c>
      <c r="K51" s="87">
        <v>9659</v>
      </c>
      <c r="L51" s="87">
        <v>9808</v>
      </c>
      <c r="M51" s="88">
        <v>9860</v>
      </c>
    </row>
    <row r="52" spans="2:13" ht="27.75" customHeight="1" thickBot="1">
      <c r="B52" s="1175" t="s">
        <v>37</v>
      </c>
      <c r="C52" s="1176"/>
      <c r="D52" s="90"/>
      <c r="E52" s="1177" t="s">
        <v>38</v>
      </c>
      <c r="F52" s="1177"/>
      <c r="G52" s="1177"/>
      <c r="H52" s="1178"/>
      <c r="I52" s="91">
        <v>744</v>
      </c>
      <c r="J52" s="92">
        <v>743</v>
      </c>
      <c r="K52" s="92">
        <v>870</v>
      </c>
      <c r="L52" s="92">
        <v>1057</v>
      </c>
      <c r="M52" s="93">
        <v>1576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28815</v>
      </c>
      <c r="E3" s="116"/>
      <c r="F3" s="117">
        <v>47258</v>
      </c>
      <c r="G3" s="118"/>
      <c r="H3" s="119"/>
    </row>
    <row r="4" spans="1:8">
      <c r="A4" s="120"/>
      <c r="B4" s="121"/>
      <c r="C4" s="122"/>
      <c r="D4" s="123">
        <v>16448</v>
      </c>
      <c r="E4" s="124"/>
      <c r="F4" s="125">
        <v>27842</v>
      </c>
      <c r="G4" s="126"/>
      <c r="H4" s="127"/>
    </row>
    <row r="5" spans="1:8">
      <c r="A5" s="108" t="s">
        <v>507</v>
      </c>
      <c r="B5" s="113"/>
      <c r="C5" s="114"/>
      <c r="D5" s="115">
        <v>15283</v>
      </c>
      <c r="E5" s="116"/>
      <c r="F5" s="117">
        <v>49426</v>
      </c>
      <c r="G5" s="118"/>
      <c r="H5" s="119"/>
    </row>
    <row r="6" spans="1:8">
      <c r="A6" s="120"/>
      <c r="B6" s="121"/>
      <c r="C6" s="122"/>
      <c r="D6" s="123">
        <v>10457</v>
      </c>
      <c r="E6" s="124"/>
      <c r="F6" s="125">
        <v>26568</v>
      </c>
      <c r="G6" s="126"/>
      <c r="H6" s="127"/>
    </row>
    <row r="7" spans="1:8">
      <c r="A7" s="108" t="s">
        <v>508</v>
      </c>
      <c r="B7" s="113"/>
      <c r="C7" s="114"/>
      <c r="D7" s="115">
        <v>18877</v>
      </c>
      <c r="E7" s="116"/>
      <c r="F7" s="117">
        <v>42839</v>
      </c>
      <c r="G7" s="118"/>
      <c r="H7" s="119"/>
    </row>
    <row r="8" spans="1:8">
      <c r="A8" s="120"/>
      <c r="B8" s="121"/>
      <c r="C8" s="122"/>
      <c r="D8" s="123">
        <v>17331</v>
      </c>
      <c r="E8" s="124"/>
      <c r="F8" s="125">
        <v>22027</v>
      </c>
      <c r="G8" s="126"/>
      <c r="H8" s="127"/>
    </row>
    <row r="9" spans="1:8">
      <c r="A9" s="108" t="s">
        <v>509</v>
      </c>
      <c r="B9" s="113"/>
      <c r="C9" s="114"/>
      <c r="D9" s="115">
        <v>32483</v>
      </c>
      <c r="E9" s="116"/>
      <c r="F9" s="117">
        <v>46819</v>
      </c>
      <c r="G9" s="118"/>
      <c r="H9" s="119"/>
    </row>
    <row r="10" spans="1:8">
      <c r="A10" s="120"/>
      <c r="B10" s="121"/>
      <c r="C10" s="122"/>
      <c r="D10" s="123">
        <v>19093</v>
      </c>
      <c r="E10" s="124"/>
      <c r="F10" s="125">
        <v>24121</v>
      </c>
      <c r="G10" s="126"/>
      <c r="H10" s="127"/>
    </row>
    <row r="11" spans="1:8">
      <c r="A11" s="108" t="s">
        <v>510</v>
      </c>
      <c r="B11" s="113"/>
      <c r="C11" s="114"/>
      <c r="D11" s="115">
        <v>32996</v>
      </c>
      <c r="E11" s="116"/>
      <c r="F11" s="117">
        <v>53270</v>
      </c>
      <c r="G11" s="118"/>
      <c r="H11" s="119"/>
    </row>
    <row r="12" spans="1:8">
      <c r="A12" s="120"/>
      <c r="B12" s="121"/>
      <c r="C12" s="128"/>
      <c r="D12" s="123">
        <v>23865</v>
      </c>
      <c r="E12" s="124"/>
      <c r="F12" s="125">
        <v>24316</v>
      </c>
      <c r="G12" s="126"/>
      <c r="H12" s="127"/>
    </row>
    <row r="13" spans="1:8">
      <c r="A13" s="108"/>
      <c r="B13" s="113"/>
      <c r="C13" s="129"/>
      <c r="D13" s="130">
        <v>25691</v>
      </c>
      <c r="E13" s="131"/>
      <c r="F13" s="132">
        <v>47922</v>
      </c>
      <c r="G13" s="133"/>
      <c r="H13" s="119"/>
    </row>
    <row r="14" spans="1:8">
      <c r="A14" s="120"/>
      <c r="B14" s="121"/>
      <c r="C14" s="122"/>
      <c r="D14" s="123">
        <v>17439</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12.46</v>
      </c>
      <c r="C19" s="134">
        <f>ROUND(VALUE(SUBSTITUTE(実質収支比率等に係る経年分析!G$48,"▲","-")),2)</f>
        <v>11.4</v>
      </c>
      <c r="D19" s="134">
        <f>ROUND(VALUE(SUBSTITUTE(実質収支比率等に係る経年分析!H$48,"▲","-")),2)</f>
        <v>11.41</v>
      </c>
      <c r="E19" s="134">
        <f>ROUND(VALUE(SUBSTITUTE(実質収支比率等に係る経年分析!I$48,"▲","-")),2)</f>
        <v>10.09</v>
      </c>
      <c r="F19" s="134">
        <f>ROUND(VALUE(SUBSTITUTE(実質収支比率等に係る経年分析!J$48,"▲","-")),2)</f>
        <v>11.77</v>
      </c>
    </row>
    <row r="20" spans="1:11">
      <c r="A20" s="134" t="s">
        <v>43</v>
      </c>
      <c r="B20" s="134">
        <f>ROUND(VALUE(SUBSTITUTE(実質収支比率等に係る経年分析!F$47,"▲","-")),2)</f>
        <v>29.22</v>
      </c>
      <c r="C20" s="134">
        <f>ROUND(VALUE(SUBSTITUTE(実質収支比率等に係る経年分析!G$47,"▲","-")),2)</f>
        <v>33.78</v>
      </c>
      <c r="D20" s="134">
        <f>ROUND(VALUE(SUBSTITUTE(実質収支比率等に係る経年分析!H$47,"▲","-")),2)</f>
        <v>33.44</v>
      </c>
      <c r="E20" s="134">
        <f>ROUND(VALUE(SUBSTITUTE(実質収支比率等に係る経年分析!I$47,"▲","-")),2)</f>
        <v>33.35</v>
      </c>
      <c r="F20" s="134">
        <f>ROUND(VALUE(SUBSTITUTE(実質収支比率等に係る経年分析!J$47,"▲","-")),2)</f>
        <v>32.93</v>
      </c>
    </row>
    <row r="21" spans="1:11">
      <c r="A21" s="134" t="s">
        <v>44</v>
      </c>
      <c r="B21" s="134">
        <f>IF(ISNUMBER(VALUE(SUBSTITUTE(実質収支比率等に係る経年分析!F$49,"▲","-"))),ROUND(VALUE(SUBSTITUTE(実質収支比率等に係る経年分析!F$49,"▲","-")),2),NA())</f>
        <v>5.13</v>
      </c>
      <c r="C21" s="134">
        <f>IF(ISNUMBER(VALUE(SUBSTITUTE(実質収支比率等に係る経年分析!G$49,"▲","-"))),ROUND(VALUE(SUBSTITUTE(実質収支比率等に係る経年分析!G$49,"▲","-")),2),NA())</f>
        <v>4.8</v>
      </c>
      <c r="D21" s="134">
        <f>IF(ISNUMBER(VALUE(SUBSTITUTE(実質収支比率等に係る経年分析!H$49,"▲","-"))),ROUND(VALUE(SUBSTITUTE(実質収支比率等に係る経年分析!H$49,"▲","-")),2),NA())</f>
        <v>0.15</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1.9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0.26</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11.77</v>
      </c>
    </row>
    <row r="36" spans="1:16">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9.36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8.02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8.33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8.16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8.42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840</v>
      </c>
      <c r="E42" s="136"/>
      <c r="F42" s="136"/>
      <c r="G42" s="136">
        <f>'実質公債費比率（分子）の構造'!L$52</f>
        <v>860</v>
      </c>
      <c r="H42" s="136"/>
      <c r="I42" s="136"/>
      <c r="J42" s="136">
        <f>'実質公債費比率（分子）の構造'!M$52</f>
        <v>926</v>
      </c>
      <c r="K42" s="136"/>
      <c r="L42" s="136"/>
      <c r="M42" s="136">
        <f>'実質公債費比率（分子）の構造'!N$52</f>
        <v>959</v>
      </c>
      <c r="N42" s="136"/>
      <c r="O42" s="136"/>
      <c r="P42" s="136">
        <f>'実質公債費比率（分子）の構造'!O$52</f>
        <v>986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v>
      </c>
      <c r="C45" s="136"/>
      <c r="D45" s="136"/>
      <c r="E45" s="136">
        <f>'実質公債費比率（分子）の構造'!L$49</f>
        <v>10</v>
      </c>
      <c r="F45" s="136"/>
      <c r="G45" s="136"/>
      <c r="H45" s="136">
        <f>'実質公債費比率（分子）の構造'!M$49</f>
        <v>8</v>
      </c>
      <c r="I45" s="136"/>
      <c r="J45" s="136"/>
      <c r="K45" s="136">
        <f>'実質公債費比率（分子）の構造'!N$49</f>
        <v>11</v>
      </c>
      <c r="L45" s="136"/>
      <c r="M45" s="136"/>
      <c r="N45" s="136">
        <f>'実質公債費比率（分子）の構造'!O$49</f>
        <v>20</v>
      </c>
      <c r="O45" s="136"/>
      <c r="P45" s="136"/>
    </row>
    <row r="46" spans="1:16">
      <c r="A46" s="136" t="s">
        <v>55</v>
      </c>
      <c r="B46" s="136">
        <f>'実質公債費比率（分子）の構造'!K$48</f>
        <v>307</v>
      </c>
      <c r="C46" s="136"/>
      <c r="D46" s="136"/>
      <c r="E46" s="136">
        <f>'実質公債費比率（分子）の構造'!L$48</f>
        <v>328</v>
      </c>
      <c r="F46" s="136"/>
      <c r="G46" s="136"/>
      <c r="H46" s="136">
        <f>'実質公債費比率（分子）の構造'!M$48</f>
        <v>333</v>
      </c>
      <c r="I46" s="136"/>
      <c r="J46" s="136"/>
      <c r="K46" s="136">
        <f>'実質公債費比率（分子）の構造'!N$48</f>
        <v>351</v>
      </c>
      <c r="L46" s="136"/>
      <c r="M46" s="136"/>
      <c r="N46" s="136">
        <f>'実質公債費比率（分子）の構造'!O$48</f>
        <v>380</v>
      </c>
      <c r="O46" s="136"/>
      <c r="P46" s="136"/>
    </row>
    <row r="47" spans="1:16">
      <c r="A47" s="136" t="s">
        <v>56</v>
      </c>
      <c r="B47" s="136">
        <f>'実質公債費比率（分子）の構造'!K$47</f>
        <v>10</v>
      </c>
      <c r="C47" s="136"/>
      <c r="D47" s="136"/>
      <c r="E47" s="136">
        <f>'実質公債費比率（分子）の構造'!L$47</f>
        <v>10</v>
      </c>
      <c r="F47" s="136"/>
      <c r="G47" s="136"/>
      <c r="H47" s="136">
        <f>'実質公債費比率（分子）の構造'!M$47</f>
        <v>7</v>
      </c>
      <c r="I47" s="136"/>
      <c r="J47" s="136"/>
      <c r="K47" s="136">
        <f>'実質公債費比率（分子）の構造'!N$47</f>
        <v>3</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878</v>
      </c>
      <c r="C49" s="136"/>
      <c r="D49" s="136"/>
      <c r="E49" s="136">
        <f>'実質公債費比率（分子）の構造'!L$45</f>
        <v>888</v>
      </c>
      <c r="F49" s="136"/>
      <c r="G49" s="136"/>
      <c r="H49" s="136">
        <f>'実質公債費比率（分子）の構造'!M$45</f>
        <v>915</v>
      </c>
      <c r="I49" s="136"/>
      <c r="J49" s="136"/>
      <c r="K49" s="136">
        <f>'実質公債費比率（分子）の構造'!N$45</f>
        <v>923</v>
      </c>
      <c r="L49" s="136"/>
      <c r="M49" s="136"/>
      <c r="N49" s="136">
        <f>'実質公債費比率（分子）の構造'!O$45</f>
        <v>946</v>
      </c>
      <c r="O49" s="136"/>
      <c r="P49" s="136"/>
    </row>
    <row r="50" spans="1:16">
      <c r="A50" s="136" t="s">
        <v>59</v>
      </c>
      <c r="B50" s="136" t="e">
        <f>NA()</f>
        <v>#N/A</v>
      </c>
      <c r="C50" s="136">
        <f>IF(ISNUMBER('実質公債費比率（分子）の構造'!K$53),'実質公債費比率（分子）の構造'!K$53,NA())</f>
        <v>366</v>
      </c>
      <c r="D50" s="136" t="e">
        <f>NA()</f>
        <v>#N/A</v>
      </c>
      <c r="E50" s="136" t="e">
        <f>NA()</f>
        <v>#N/A</v>
      </c>
      <c r="F50" s="136">
        <f>IF(ISNUMBER('実質公債費比率（分子）の構造'!L$53),'実質公債費比率（分子）の構造'!L$53,NA())</f>
        <v>376</v>
      </c>
      <c r="G50" s="136" t="e">
        <f>NA()</f>
        <v>#N/A</v>
      </c>
      <c r="H50" s="136" t="e">
        <f>NA()</f>
        <v>#N/A</v>
      </c>
      <c r="I50" s="136">
        <f>IF(ISNUMBER('実質公債費比率（分子）の構造'!M$53),'実質公債費比率（分子）の構造'!M$53,NA())</f>
        <v>337</v>
      </c>
      <c r="J50" s="136" t="e">
        <f>NA()</f>
        <v>#N/A</v>
      </c>
      <c r="K50" s="136" t="e">
        <f>NA()</f>
        <v>#N/A</v>
      </c>
      <c r="L50" s="136">
        <f>IF(ISNUMBER('実質公債費比率（分子）の構造'!N$53),'実質公債費比率（分子）の構造'!N$53,NA())</f>
        <v>329</v>
      </c>
      <c r="M50" s="136" t="e">
        <f>NA()</f>
        <v>#N/A</v>
      </c>
      <c r="N50" s="136" t="e">
        <f>NA()</f>
        <v>#N/A</v>
      </c>
      <c r="O50" s="136">
        <f>IF(ISNUMBER('実質公債費比率（分子）の構造'!O$53),'実質公債費比率（分子）の構造'!O$53,NA())</f>
        <v>360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9234</v>
      </c>
      <c r="E56" s="135"/>
      <c r="F56" s="135"/>
      <c r="G56" s="135">
        <f>'将来負担比率（分子）の構造'!J$51</f>
        <v>9528</v>
      </c>
      <c r="H56" s="135"/>
      <c r="I56" s="135"/>
      <c r="J56" s="135">
        <f>'将来負担比率（分子）の構造'!K$51</f>
        <v>9659</v>
      </c>
      <c r="K56" s="135"/>
      <c r="L56" s="135"/>
      <c r="M56" s="135">
        <f>'将来負担比率（分子）の構造'!L$51</f>
        <v>9808</v>
      </c>
      <c r="N56" s="135"/>
      <c r="O56" s="135"/>
      <c r="P56" s="135">
        <f>'将来負担比率（分子）の構造'!M$51</f>
        <v>9860</v>
      </c>
    </row>
    <row r="57" spans="1:16">
      <c r="A57" s="135" t="s">
        <v>35</v>
      </c>
      <c r="B57" s="135"/>
      <c r="C57" s="135"/>
      <c r="D57" s="135">
        <f>'将来負担比率（分子）の構造'!I$50</f>
        <v>6457</v>
      </c>
      <c r="E57" s="135"/>
      <c r="F57" s="135"/>
      <c r="G57" s="135">
        <f>'将来負担比率（分子）の構造'!J$50</f>
        <v>5913</v>
      </c>
      <c r="H57" s="135"/>
      <c r="I57" s="135"/>
      <c r="J57" s="135">
        <f>'将来負担比率（分子）の構造'!K$50</f>
        <v>5471</v>
      </c>
      <c r="K57" s="135"/>
      <c r="L57" s="135"/>
      <c r="M57" s="135">
        <f>'将来負担比率（分子）の構造'!L$50</f>
        <v>5058</v>
      </c>
      <c r="N57" s="135"/>
      <c r="O57" s="135"/>
      <c r="P57" s="135">
        <f>'将来負担比率（分子）の構造'!M$50</f>
        <v>4568</v>
      </c>
    </row>
    <row r="58" spans="1:16">
      <c r="A58" s="135" t="s">
        <v>34</v>
      </c>
      <c r="B58" s="135"/>
      <c r="C58" s="135"/>
      <c r="D58" s="135">
        <f>'将来負担比率（分子）の構造'!I$49</f>
        <v>2413</v>
      </c>
      <c r="E58" s="135"/>
      <c r="F58" s="135"/>
      <c r="G58" s="135">
        <f>'将来負担比率（分子）の構造'!J$49</f>
        <v>2655</v>
      </c>
      <c r="H58" s="135"/>
      <c r="I58" s="135"/>
      <c r="J58" s="135">
        <f>'将来負担比率（分子）の構造'!K$49</f>
        <v>2720</v>
      </c>
      <c r="K58" s="135"/>
      <c r="L58" s="135"/>
      <c r="M58" s="135">
        <f>'将来負担比率（分子）の構造'!L$49</f>
        <v>2867</v>
      </c>
      <c r="N58" s="135"/>
      <c r="O58" s="135"/>
      <c r="P58" s="135">
        <f>'将来負担比率（分子）の構造'!M$49</f>
        <v>2918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1993</v>
      </c>
      <c r="C62" s="135"/>
      <c r="D62" s="135"/>
      <c r="E62" s="135">
        <f>'将来負担比率（分子）の構造'!J$45</f>
        <v>2026</v>
      </c>
      <c r="F62" s="135"/>
      <c r="G62" s="135"/>
      <c r="H62" s="135">
        <f>'将来負担比率（分子）の構造'!K$45</f>
        <v>2068</v>
      </c>
      <c r="I62" s="135"/>
      <c r="J62" s="135"/>
      <c r="K62" s="135">
        <f>'将来負担比率（分子）の構造'!L$45</f>
        <v>2073</v>
      </c>
      <c r="L62" s="135"/>
      <c r="M62" s="135"/>
      <c r="N62" s="135">
        <f>'将来負担比率（分子）の構造'!M$45</f>
        <v>1983</v>
      </c>
      <c r="O62" s="135"/>
      <c r="P62" s="135"/>
    </row>
    <row r="63" spans="1:16">
      <c r="A63" s="135" t="s">
        <v>28</v>
      </c>
      <c r="B63" s="135">
        <f>'将来負担比率（分子）の構造'!I$44</f>
        <v>218</v>
      </c>
      <c r="C63" s="135"/>
      <c r="D63" s="135"/>
      <c r="E63" s="135">
        <f>'将来負担比率（分子）の構造'!J$44</f>
        <v>195</v>
      </c>
      <c r="F63" s="135"/>
      <c r="G63" s="135"/>
      <c r="H63" s="135">
        <f>'将来負担比率（分子）の構造'!K$44</f>
        <v>172</v>
      </c>
      <c r="I63" s="135"/>
      <c r="J63" s="135"/>
      <c r="K63" s="135">
        <f>'将来負担比率（分子）の構造'!L$44</f>
        <v>149</v>
      </c>
      <c r="L63" s="135"/>
      <c r="M63" s="135"/>
      <c r="N63" s="135">
        <f>'将来負担比率（分子）の構造'!M$44</f>
        <v>122</v>
      </c>
      <c r="O63" s="135"/>
      <c r="P63" s="135"/>
    </row>
    <row r="64" spans="1:16">
      <c r="A64" s="135" t="s">
        <v>27</v>
      </c>
      <c r="B64" s="135">
        <f>'将来負担比率（分子）の構造'!I$43</f>
        <v>6039</v>
      </c>
      <c r="C64" s="135"/>
      <c r="D64" s="135"/>
      <c r="E64" s="135">
        <f>'将来負担比率（分子）の構造'!J$43</f>
        <v>6334</v>
      </c>
      <c r="F64" s="135"/>
      <c r="G64" s="135"/>
      <c r="H64" s="135">
        <f>'将来負担比率（分子）の構造'!K$43</f>
        <v>6506</v>
      </c>
      <c r="I64" s="135"/>
      <c r="J64" s="135"/>
      <c r="K64" s="135">
        <f>'将来負担比率（分子）の構造'!L$43</f>
        <v>6668</v>
      </c>
      <c r="L64" s="135"/>
      <c r="M64" s="135"/>
      <c r="N64" s="135">
        <f>'将来負担比率（分子）の構造'!M$43</f>
        <v>6779</v>
      </c>
      <c r="O64" s="135"/>
      <c r="P64" s="135"/>
    </row>
    <row r="65" spans="1:16">
      <c r="A65" s="135" t="s">
        <v>26</v>
      </c>
      <c r="B65" s="135">
        <f>'将来負担比率（分子）の構造'!I$42</f>
        <v>205</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10392</v>
      </c>
      <c r="C66" s="135"/>
      <c r="D66" s="135"/>
      <c r="E66" s="135">
        <f>'将来負担比率（分子）の構造'!J$41</f>
        <v>10283</v>
      </c>
      <c r="F66" s="135"/>
      <c r="G66" s="135"/>
      <c r="H66" s="135">
        <f>'将来負担比率（分子）の構造'!K$41</f>
        <v>9976</v>
      </c>
      <c r="I66" s="135"/>
      <c r="J66" s="135"/>
      <c r="K66" s="135">
        <f>'将来負担比率（分子）の構造'!L$41</f>
        <v>9899</v>
      </c>
      <c r="L66" s="135"/>
      <c r="M66" s="135"/>
      <c r="N66" s="135">
        <f>'将来負担比率（分子）の構造'!M$41</f>
        <v>10040</v>
      </c>
      <c r="O66" s="135"/>
      <c r="P66" s="135"/>
    </row>
    <row r="67" spans="1:16">
      <c r="A67" s="135" t="s">
        <v>63</v>
      </c>
      <c r="B67" s="135" t="e">
        <f>NA()</f>
        <v>#N/A</v>
      </c>
      <c r="C67" s="135">
        <f>IF(ISNUMBER('将来負担比率（分子）の構造'!I$52), IF('将来負担比率（分子）の構造'!I$52 &lt; 0, 0, '将来負担比率（分子）の構造'!I$52), NA())</f>
        <v>744</v>
      </c>
      <c r="D67" s="135" t="e">
        <f>NA()</f>
        <v>#N/A</v>
      </c>
      <c r="E67" s="135" t="e">
        <f>NA()</f>
        <v>#N/A</v>
      </c>
      <c r="F67" s="135">
        <f>IF(ISNUMBER('将来負担比率（分子）の構造'!J$52), IF('将来負担比率（分子）の構造'!J$52 &lt; 0, 0, '将来負担比率（分子）の構造'!J$52), NA())</f>
        <v>743</v>
      </c>
      <c r="G67" s="135" t="e">
        <f>NA()</f>
        <v>#N/A</v>
      </c>
      <c r="H67" s="135" t="e">
        <f>NA()</f>
        <v>#N/A</v>
      </c>
      <c r="I67" s="135">
        <f>IF(ISNUMBER('将来負担比率（分子）の構造'!K$52), IF('将来負担比率（分子）の構造'!K$52 &lt; 0, 0, '将来負担比率（分子）の構造'!K$52), NA())</f>
        <v>870</v>
      </c>
      <c r="J67" s="135" t="e">
        <f>NA()</f>
        <v>#N/A</v>
      </c>
      <c r="K67" s="135" t="e">
        <f>NA()</f>
        <v>#N/A</v>
      </c>
      <c r="L67" s="135">
        <f>IF(ISNUMBER('将来負担比率（分子）の構造'!L$52), IF('将来負担比率（分子）の構造'!L$52 &lt; 0, 0, '将来負担比率（分子）の構造'!L$52), NA())</f>
        <v>1057</v>
      </c>
      <c r="M67" s="135" t="e">
        <f>NA()</f>
        <v>#N/A</v>
      </c>
      <c r="N67" s="135" t="e">
        <f>NA()</f>
        <v>#N/A</v>
      </c>
      <c r="O67" s="135">
        <f>IF(ISNUMBER('将来負担比率（分子）の構造'!M$52), IF('将来負担比率（分子）の構造'!M$52 &lt; 0, 0, '将来負担比率（分子）の構造'!M$52), NA())</f>
        <v>1576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2896918</v>
      </c>
      <c r="S5" s="637"/>
      <c r="T5" s="637"/>
      <c r="U5" s="637"/>
      <c r="V5" s="637"/>
      <c r="W5" s="637"/>
      <c r="X5" s="637"/>
      <c r="Y5" s="684"/>
      <c r="Z5" s="697">
        <v>31.8</v>
      </c>
      <c r="AA5" s="697"/>
      <c r="AB5" s="697"/>
      <c r="AC5" s="697"/>
      <c r="AD5" s="698">
        <v>2773646</v>
      </c>
      <c r="AE5" s="698"/>
      <c r="AF5" s="698"/>
      <c r="AG5" s="698"/>
      <c r="AH5" s="698"/>
      <c r="AI5" s="698"/>
      <c r="AJ5" s="698"/>
      <c r="AK5" s="698"/>
      <c r="AL5" s="685">
        <v>53.2</v>
      </c>
      <c r="AM5" s="654"/>
      <c r="AN5" s="654"/>
      <c r="AO5" s="686"/>
      <c r="AP5" s="673" t="s">
        <v>208</v>
      </c>
      <c r="AQ5" s="674"/>
      <c r="AR5" s="674"/>
      <c r="AS5" s="674"/>
      <c r="AT5" s="674"/>
      <c r="AU5" s="674"/>
      <c r="AV5" s="674"/>
      <c r="AW5" s="674"/>
      <c r="AX5" s="674"/>
      <c r="AY5" s="674"/>
      <c r="AZ5" s="674"/>
      <c r="BA5" s="674"/>
      <c r="BB5" s="674"/>
      <c r="BC5" s="674"/>
      <c r="BD5" s="674"/>
      <c r="BE5" s="674"/>
      <c r="BF5" s="675"/>
      <c r="BG5" s="586">
        <v>2773646</v>
      </c>
      <c r="BH5" s="587"/>
      <c r="BI5" s="587"/>
      <c r="BJ5" s="587"/>
      <c r="BK5" s="587"/>
      <c r="BL5" s="587"/>
      <c r="BM5" s="587"/>
      <c r="BN5" s="588"/>
      <c r="BO5" s="639">
        <v>95.7</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57300</v>
      </c>
      <c r="S6" s="587"/>
      <c r="T6" s="587"/>
      <c r="U6" s="587"/>
      <c r="V6" s="587"/>
      <c r="W6" s="587"/>
      <c r="X6" s="587"/>
      <c r="Y6" s="588"/>
      <c r="Z6" s="639">
        <v>0.6</v>
      </c>
      <c r="AA6" s="639"/>
      <c r="AB6" s="639"/>
      <c r="AC6" s="639"/>
      <c r="AD6" s="640">
        <v>57300</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2773646</v>
      </c>
      <c r="BH6" s="587"/>
      <c r="BI6" s="587"/>
      <c r="BJ6" s="587"/>
      <c r="BK6" s="587"/>
      <c r="BL6" s="587"/>
      <c r="BM6" s="587"/>
      <c r="BN6" s="588"/>
      <c r="BO6" s="639">
        <v>95.7</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114408</v>
      </c>
      <c r="CS6" s="587"/>
      <c r="CT6" s="587"/>
      <c r="CU6" s="587"/>
      <c r="CV6" s="587"/>
      <c r="CW6" s="587"/>
      <c r="CX6" s="587"/>
      <c r="CY6" s="588"/>
      <c r="CZ6" s="639">
        <v>1.4</v>
      </c>
      <c r="DA6" s="639"/>
      <c r="DB6" s="639"/>
      <c r="DC6" s="639"/>
      <c r="DD6" s="592" t="s">
        <v>209</v>
      </c>
      <c r="DE6" s="587"/>
      <c r="DF6" s="587"/>
      <c r="DG6" s="587"/>
      <c r="DH6" s="587"/>
      <c r="DI6" s="587"/>
      <c r="DJ6" s="587"/>
      <c r="DK6" s="587"/>
      <c r="DL6" s="587"/>
      <c r="DM6" s="587"/>
      <c r="DN6" s="587"/>
      <c r="DO6" s="587"/>
      <c r="DP6" s="588"/>
      <c r="DQ6" s="592">
        <v>114401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13021</v>
      </c>
      <c r="S7" s="587"/>
      <c r="T7" s="587"/>
      <c r="U7" s="587"/>
      <c r="V7" s="587"/>
      <c r="W7" s="587"/>
      <c r="X7" s="587"/>
      <c r="Y7" s="588"/>
      <c r="Z7" s="639">
        <v>0.1</v>
      </c>
      <c r="AA7" s="639"/>
      <c r="AB7" s="639"/>
      <c r="AC7" s="639"/>
      <c r="AD7" s="640">
        <v>13021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1473823</v>
      </c>
      <c r="BH7" s="587"/>
      <c r="BI7" s="587"/>
      <c r="BJ7" s="587"/>
      <c r="BK7" s="587"/>
      <c r="BL7" s="587"/>
      <c r="BM7" s="587"/>
      <c r="BN7" s="588"/>
      <c r="BO7" s="639">
        <v>50.9</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1017435</v>
      </c>
      <c r="CS7" s="587"/>
      <c r="CT7" s="587"/>
      <c r="CU7" s="587"/>
      <c r="CV7" s="587"/>
      <c r="CW7" s="587"/>
      <c r="CX7" s="587"/>
      <c r="CY7" s="588"/>
      <c r="CZ7" s="639">
        <v>12.2</v>
      </c>
      <c r="DA7" s="639"/>
      <c r="DB7" s="639"/>
      <c r="DC7" s="639"/>
      <c r="DD7" s="592">
        <v>123773</v>
      </c>
      <c r="DE7" s="587"/>
      <c r="DF7" s="587"/>
      <c r="DG7" s="587"/>
      <c r="DH7" s="587"/>
      <c r="DI7" s="587"/>
      <c r="DJ7" s="587"/>
      <c r="DK7" s="587"/>
      <c r="DL7" s="587"/>
      <c r="DM7" s="587"/>
      <c r="DN7" s="587"/>
      <c r="DO7" s="587"/>
      <c r="DP7" s="588"/>
      <c r="DQ7" s="592">
        <v>938205</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27060</v>
      </c>
      <c r="S8" s="587"/>
      <c r="T8" s="587"/>
      <c r="U8" s="587"/>
      <c r="V8" s="587"/>
      <c r="W8" s="587"/>
      <c r="X8" s="587"/>
      <c r="Y8" s="588"/>
      <c r="Z8" s="639">
        <v>0.3</v>
      </c>
      <c r="AA8" s="639"/>
      <c r="AB8" s="639"/>
      <c r="AC8" s="639"/>
      <c r="AD8" s="640">
        <v>27060</v>
      </c>
      <c r="AE8" s="640"/>
      <c r="AF8" s="640"/>
      <c r="AG8" s="640"/>
      <c r="AH8" s="640"/>
      <c r="AI8" s="640"/>
      <c r="AJ8" s="640"/>
      <c r="AK8" s="640"/>
      <c r="AL8" s="609">
        <v>0.5</v>
      </c>
      <c r="AM8" s="641"/>
      <c r="AN8" s="641"/>
      <c r="AO8" s="642"/>
      <c r="AP8" s="583" t="s">
        <v>220</v>
      </c>
      <c r="AQ8" s="584"/>
      <c r="AR8" s="584"/>
      <c r="AS8" s="584"/>
      <c r="AT8" s="584"/>
      <c r="AU8" s="584"/>
      <c r="AV8" s="584"/>
      <c r="AW8" s="584"/>
      <c r="AX8" s="584"/>
      <c r="AY8" s="584"/>
      <c r="AZ8" s="584"/>
      <c r="BA8" s="584"/>
      <c r="BB8" s="584"/>
      <c r="BC8" s="584"/>
      <c r="BD8" s="584"/>
      <c r="BE8" s="584"/>
      <c r="BF8" s="585"/>
      <c r="BG8" s="586">
        <v>38370</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2639940</v>
      </c>
      <c r="CS8" s="587"/>
      <c r="CT8" s="587"/>
      <c r="CU8" s="587"/>
      <c r="CV8" s="587"/>
      <c r="CW8" s="587"/>
      <c r="CX8" s="587"/>
      <c r="CY8" s="588"/>
      <c r="CZ8" s="639">
        <v>31.6</v>
      </c>
      <c r="DA8" s="639"/>
      <c r="DB8" s="639"/>
      <c r="DC8" s="639"/>
      <c r="DD8" s="592">
        <v>50592</v>
      </c>
      <c r="DE8" s="587"/>
      <c r="DF8" s="587"/>
      <c r="DG8" s="587"/>
      <c r="DH8" s="587"/>
      <c r="DI8" s="587"/>
      <c r="DJ8" s="587"/>
      <c r="DK8" s="587"/>
      <c r="DL8" s="587"/>
      <c r="DM8" s="587"/>
      <c r="DN8" s="587"/>
      <c r="DO8" s="587"/>
      <c r="DP8" s="588"/>
      <c r="DQ8" s="592">
        <v>1513852</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44285</v>
      </c>
      <c r="S9" s="587"/>
      <c r="T9" s="587"/>
      <c r="U9" s="587"/>
      <c r="V9" s="587"/>
      <c r="W9" s="587"/>
      <c r="X9" s="587"/>
      <c r="Y9" s="588"/>
      <c r="Z9" s="639">
        <v>0.5</v>
      </c>
      <c r="AA9" s="639"/>
      <c r="AB9" s="639"/>
      <c r="AC9" s="639"/>
      <c r="AD9" s="640">
        <v>44285</v>
      </c>
      <c r="AE9" s="640"/>
      <c r="AF9" s="640"/>
      <c r="AG9" s="640"/>
      <c r="AH9" s="640"/>
      <c r="AI9" s="640"/>
      <c r="AJ9" s="640"/>
      <c r="AK9" s="640"/>
      <c r="AL9" s="609">
        <v>0.8</v>
      </c>
      <c r="AM9" s="641"/>
      <c r="AN9" s="641"/>
      <c r="AO9" s="642"/>
      <c r="AP9" s="583" t="s">
        <v>223</v>
      </c>
      <c r="AQ9" s="584"/>
      <c r="AR9" s="584"/>
      <c r="AS9" s="584"/>
      <c r="AT9" s="584"/>
      <c r="AU9" s="584"/>
      <c r="AV9" s="584"/>
      <c r="AW9" s="584"/>
      <c r="AX9" s="584"/>
      <c r="AY9" s="584"/>
      <c r="AZ9" s="584"/>
      <c r="BA9" s="584"/>
      <c r="BB9" s="584"/>
      <c r="BC9" s="584"/>
      <c r="BD9" s="584"/>
      <c r="BE9" s="584"/>
      <c r="BF9" s="585"/>
      <c r="BG9" s="586">
        <v>1361394</v>
      </c>
      <c r="BH9" s="587"/>
      <c r="BI9" s="587"/>
      <c r="BJ9" s="587"/>
      <c r="BK9" s="587"/>
      <c r="BL9" s="587"/>
      <c r="BM9" s="587"/>
      <c r="BN9" s="588"/>
      <c r="BO9" s="639">
        <v>47</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1182761</v>
      </c>
      <c r="CS9" s="587"/>
      <c r="CT9" s="587"/>
      <c r="CU9" s="587"/>
      <c r="CV9" s="587"/>
      <c r="CW9" s="587"/>
      <c r="CX9" s="587"/>
      <c r="CY9" s="588"/>
      <c r="CZ9" s="639">
        <v>14.2</v>
      </c>
      <c r="DA9" s="639"/>
      <c r="DB9" s="639"/>
      <c r="DC9" s="639"/>
      <c r="DD9" s="592">
        <v>318406</v>
      </c>
      <c r="DE9" s="587"/>
      <c r="DF9" s="587"/>
      <c r="DG9" s="587"/>
      <c r="DH9" s="587"/>
      <c r="DI9" s="587"/>
      <c r="DJ9" s="587"/>
      <c r="DK9" s="587"/>
      <c r="DL9" s="587"/>
      <c r="DM9" s="587"/>
      <c r="DN9" s="587"/>
      <c r="DO9" s="587"/>
      <c r="DP9" s="588"/>
      <c r="DQ9" s="592">
        <v>859686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179981</v>
      </c>
      <c r="S10" s="587"/>
      <c r="T10" s="587"/>
      <c r="U10" s="587"/>
      <c r="V10" s="587"/>
      <c r="W10" s="587"/>
      <c r="X10" s="587"/>
      <c r="Y10" s="588"/>
      <c r="Z10" s="639">
        <v>2</v>
      </c>
      <c r="AA10" s="639"/>
      <c r="AB10" s="639"/>
      <c r="AC10" s="639"/>
      <c r="AD10" s="640">
        <v>179981</v>
      </c>
      <c r="AE10" s="640"/>
      <c r="AF10" s="640"/>
      <c r="AG10" s="640"/>
      <c r="AH10" s="640"/>
      <c r="AI10" s="640"/>
      <c r="AJ10" s="640"/>
      <c r="AK10" s="640"/>
      <c r="AL10" s="609">
        <v>3.5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40956</v>
      </c>
      <c r="BH10" s="587"/>
      <c r="BI10" s="587"/>
      <c r="BJ10" s="587"/>
      <c r="BK10" s="587"/>
      <c r="BL10" s="587"/>
      <c r="BM10" s="587"/>
      <c r="BN10" s="588"/>
      <c r="BO10" s="639">
        <v>1.4</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117345</v>
      </c>
      <c r="CS10" s="587"/>
      <c r="CT10" s="587"/>
      <c r="CU10" s="587"/>
      <c r="CV10" s="587"/>
      <c r="CW10" s="587"/>
      <c r="CX10" s="587"/>
      <c r="CY10" s="588"/>
      <c r="CZ10" s="639">
        <v>1.4</v>
      </c>
      <c r="DA10" s="639"/>
      <c r="DB10" s="639"/>
      <c r="DC10" s="639"/>
      <c r="DD10" s="592" t="s">
        <v>112</v>
      </c>
      <c r="DE10" s="587"/>
      <c r="DF10" s="587"/>
      <c r="DG10" s="587"/>
      <c r="DH10" s="587"/>
      <c r="DI10" s="587"/>
      <c r="DJ10" s="587"/>
      <c r="DK10" s="587"/>
      <c r="DL10" s="587"/>
      <c r="DM10" s="587"/>
      <c r="DN10" s="587"/>
      <c r="DO10" s="587"/>
      <c r="DP10" s="588"/>
      <c r="DQ10" s="592">
        <v>8493</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22326</v>
      </c>
      <c r="S11" s="587"/>
      <c r="T11" s="587"/>
      <c r="U11" s="587"/>
      <c r="V11" s="587"/>
      <c r="W11" s="587"/>
      <c r="X11" s="587"/>
      <c r="Y11" s="588"/>
      <c r="Z11" s="639">
        <v>0.2</v>
      </c>
      <c r="AA11" s="639"/>
      <c r="AB11" s="639"/>
      <c r="AC11" s="639"/>
      <c r="AD11" s="640">
        <v>22326</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33103</v>
      </c>
      <c r="BH11" s="587"/>
      <c r="BI11" s="587"/>
      <c r="BJ11" s="587"/>
      <c r="BK11" s="587"/>
      <c r="BL11" s="587"/>
      <c r="BM11" s="587"/>
      <c r="BN11" s="588"/>
      <c r="BO11" s="639">
        <v>1.1000000000000001</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95793</v>
      </c>
      <c r="CS11" s="587"/>
      <c r="CT11" s="587"/>
      <c r="CU11" s="587"/>
      <c r="CV11" s="587"/>
      <c r="CW11" s="587"/>
      <c r="CX11" s="587"/>
      <c r="CY11" s="588"/>
      <c r="CZ11" s="639">
        <v>1.1000000000000001</v>
      </c>
      <c r="DA11" s="639"/>
      <c r="DB11" s="639"/>
      <c r="DC11" s="639"/>
      <c r="DD11" s="592">
        <v>47706</v>
      </c>
      <c r="DE11" s="587"/>
      <c r="DF11" s="587"/>
      <c r="DG11" s="587"/>
      <c r="DH11" s="587"/>
      <c r="DI11" s="587"/>
      <c r="DJ11" s="587"/>
      <c r="DK11" s="587"/>
      <c r="DL11" s="587"/>
      <c r="DM11" s="587"/>
      <c r="DN11" s="587"/>
      <c r="DO11" s="587"/>
      <c r="DP11" s="588"/>
      <c r="DQ11" s="592">
        <v>53172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1116303</v>
      </c>
      <c r="BH12" s="587"/>
      <c r="BI12" s="587"/>
      <c r="BJ12" s="587"/>
      <c r="BK12" s="587"/>
      <c r="BL12" s="587"/>
      <c r="BM12" s="587"/>
      <c r="BN12" s="588"/>
      <c r="BO12" s="639">
        <v>38.5</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67630</v>
      </c>
      <c r="CS12" s="587"/>
      <c r="CT12" s="587"/>
      <c r="CU12" s="587"/>
      <c r="CV12" s="587"/>
      <c r="CW12" s="587"/>
      <c r="CX12" s="587"/>
      <c r="CY12" s="588"/>
      <c r="CZ12" s="639">
        <v>0.8</v>
      </c>
      <c r="DA12" s="639"/>
      <c r="DB12" s="639"/>
      <c r="DC12" s="639"/>
      <c r="DD12" s="592" t="s">
        <v>112</v>
      </c>
      <c r="DE12" s="587"/>
      <c r="DF12" s="587"/>
      <c r="DG12" s="587"/>
      <c r="DH12" s="587"/>
      <c r="DI12" s="587"/>
      <c r="DJ12" s="587"/>
      <c r="DK12" s="587"/>
      <c r="DL12" s="587"/>
      <c r="DM12" s="587"/>
      <c r="DN12" s="587"/>
      <c r="DO12" s="587"/>
      <c r="DP12" s="588"/>
      <c r="DQ12" s="592">
        <v>61123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16973</v>
      </c>
      <c r="S13" s="587"/>
      <c r="T13" s="587"/>
      <c r="U13" s="587"/>
      <c r="V13" s="587"/>
      <c r="W13" s="587"/>
      <c r="X13" s="587"/>
      <c r="Y13" s="588"/>
      <c r="Z13" s="639">
        <v>0.2</v>
      </c>
      <c r="AA13" s="639"/>
      <c r="AB13" s="639"/>
      <c r="AC13" s="639"/>
      <c r="AD13" s="640">
        <v>16973</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1116013</v>
      </c>
      <c r="BH13" s="587"/>
      <c r="BI13" s="587"/>
      <c r="BJ13" s="587"/>
      <c r="BK13" s="587"/>
      <c r="BL13" s="587"/>
      <c r="BM13" s="587"/>
      <c r="BN13" s="588"/>
      <c r="BO13" s="639">
        <v>38.5</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820554</v>
      </c>
      <c r="CS13" s="587"/>
      <c r="CT13" s="587"/>
      <c r="CU13" s="587"/>
      <c r="CV13" s="587"/>
      <c r="CW13" s="587"/>
      <c r="CX13" s="587"/>
      <c r="CY13" s="588"/>
      <c r="CZ13" s="639">
        <v>9.8000000000000007</v>
      </c>
      <c r="DA13" s="639"/>
      <c r="DB13" s="639"/>
      <c r="DC13" s="639"/>
      <c r="DD13" s="592">
        <v>151409</v>
      </c>
      <c r="DE13" s="587"/>
      <c r="DF13" s="587"/>
      <c r="DG13" s="587"/>
      <c r="DH13" s="587"/>
      <c r="DI13" s="587"/>
      <c r="DJ13" s="587"/>
      <c r="DK13" s="587"/>
      <c r="DL13" s="587"/>
      <c r="DM13" s="587"/>
      <c r="DN13" s="587"/>
      <c r="DO13" s="587"/>
      <c r="DP13" s="588"/>
      <c r="DQ13" s="592">
        <v>669391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38113</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332650</v>
      </c>
      <c r="CS14" s="587"/>
      <c r="CT14" s="587"/>
      <c r="CU14" s="587"/>
      <c r="CV14" s="587"/>
      <c r="CW14" s="587"/>
      <c r="CX14" s="587"/>
      <c r="CY14" s="588"/>
      <c r="CZ14" s="639">
        <v>4</v>
      </c>
      <c r="DA14" s="639"/>
      <c r="DB14" s="639"/>
      <c r="DC14" s="639"/>
      <c r="DD14" s="592">
        <v>2704</v>
      </c>
      <c r="DE14" s="587"/>
      <c r="DF14" s="587"/>
      <c r="DG14" s="587"/>
      <c r="DH14" s="587"/>
      <c r="DI14" s="587"/>
      <c r="DJ14" s="587"/>
      <c r="DK14" s="587"/>
      <c r="DL14" s="587"/>
      <c r="DM14" s="587"/>
      <c r="DN14" s="587"/>
      <c r="DO14" s="587"/>
      <c r="DP14" s="588"/>
      <c r="DQ14" s="592">
        <v>329961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21783</v>
      </c>
      <c r="S15" s="587"/>
      <c r="T15" s="587"/>
      <c r="U15" s="587"/>
      <c r="V15" s="587"/>
      <c r="W15" s="587"/>
      <c r="X15" s="587"/>
      <c r="Y15" s="588"/>
      <c r="Z15" s="639">
        <v>0.2</v>
      </c>
      <c r="AA15" s="639"/>
      <c r="AB15" s="639"/>
      <c r="AC15" s="639"/>
      <c r="AD15" s="640">
        <v>21783</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145407</v>
      </c>
      <c r="BH15" s="587"/>
      <c r="BI15" s="587"/>
      <c r="BJ15" s="587"/>
      <c r="BK15" s="587"/>
      <c r="BL15" s="587"/>
      <c r="BM15" s="587"/>
      <c r="BN15" s="588"/>
      <c r="BO15" s="639">
        <v>5</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1010697</v>
      </c>
      <c r="CS15" s="587"/>
      <c r="CT15" s="587"/>
      <c r="CU15" s="587"/>
      <c r="CV15" s="587"/>
      <c r="CW15" s="587"/>
      <c r="CX15" s="587"/>
      <c r="CY15" s="588"/>
      <c r="CZ15" s="639">
        <v>12.1</v>
      </c>
      <c r="DA15" s="639"/>
      <c r="DB15" s="639"/>
      <c r="DC15" s="639"/>
      <c r="DD15" s="592">
        <v>243242</v>
      </c>
      <c r="DE15" s="587"/>
      <c r="DF15" s="587"/>
      <c r="DG15" s="587"/>
      <c r="DH15" s="587"/>
      <c r="DI15" s="587"/>
      <c r="DJ15" s="587"/>
      <c r="DK15" s="587"/>
      <c r="DL15" s="587"/>
      <c r="DM15" s="587"/>
      <c r="DN15" s="587"/>
      <c r="DO15" s="587"/>
      <c r="DP15" s="588"/>
      <c r="DQ15" s="592">
        <v>765677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2417826</v>
      </c>
      <c r="S16" s="587"/>
      <c r="T16" s="587"/>
      <c r="U16" s="587"/>
      <c r="V16" s="587"/>
      <c r="W16" s="587"/>
      <c r="X16" s="587"/>
      <c r="Y16" s="588"/>
      <c r="Z16" s="639">
        <v>26.5</v>
      </c>
      <c r="AA16" s="639"/>
      <c r="AB16" s="639"/>
      <c r="AC16" s="639"/>
      <c r="AD16" s="640">
        <v>2035033</v>
      </c>
      <c r="AE16" s="640"/>
      <c r="AF16" s="640"/>
      <c r="AG16" s="640"/>
      <c r="AH16" s="640"/>
      <c r="AI16" s="640"/>
      <c r="AJ16" s="640"/>
      <c r="AK16" s="640"/>
      <c r="AL16" s="609">
        <v>39</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2035033</v>
      </c>
      <c r="S17" s="587"/>
      <c r="T17" s="587"/>
      <c r="U17" s="587"/>
      <c r="V17" s="587"/>
      <c r="W17" s="587"/>
      <c r="X17" s="587"/>
      <c r="Y17" s="588"/>
      <c r="Z17" s="639">
        <v>22.3</v>
      </c>
      <c r="AA17" s="639"/>
      <c r="AB17" s="639"/>
      <c r="AC17" s="639"/>
      <c r="AD17" s="640">
        <v>2035033</v>
      </c>
      <c r="AE17" s="640"/>
      <c r="AF17" s="640"/>
      <c r="AG17" s="640"/>
      <c r="AH17" s="640"/>
      <c r="AI17" s="640"/>
      <c r="AJ17" s="640"/>
      <c r="AK17" s="640"/>
      <c r="AL17" s="609">
        <v>39</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947680</v>
      </c>
      <c r="CS17" s="587"/>
      <c r="CT17" s="587"/>
      <c r="CU17" s="587"/>
      <c r="CV17" s="587"/>
      <c r="CW17" s="587"/>
      <c r="CX17" s="587"/>
      <c r="CY17" s="588"/>
      <c r="CZ17" s="639">
        <v>11.4</v>
      </c>
      <c r="DA17" s="639"/>
      <c r="DB17" s="639"/>
      <c r="DC17" s="639"/>
      <c r="DD17" s="592" t="s">
        <v>112</v>
      </c>
      <c r="DE17" s="587"/>
      <c r="DF17" s="587"/>
      <c r="DG17" s="587"/>
      <c r="DH17" s="587"/>
      <c r="DI17" s="587"/>
      <c r="DJ17" s="587"/>
      <c r="DK17" s="587"/>
      <c r="DL17" s="587"/>
      <c r="DM17" s="587"/>
      <c r="DN17" s="587"/>
      <c r="DO17" s="587"/>
      <c r="DP17" s="588"/>
      <c r="DQ17" s="592">
        <v>840331</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382786</v>
      </c>
      <c r="S18" s="587"/>
      <c r="T18" s="587"/>
      <c r="U18" s="587"/>
      <c r="V18" s="587"/>
      <c r="W18" s="587"/>
      <c r="X18" s="587"/>
      <c r="Y18" s="588"/>
      <c r="Z18" s="639">
        <v>4.2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7</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123272</v>
      </c>
      <c r="BH19" s="587"/>
      <c r="BI19" s="587"/>
      <c r="BJ19" s="587"/>
      <c r="BK19" s="587"/>
      <c r="BL19" s="587"/>
      <c r="BM19" s="587"/>
      <c r="BN19" s="588"/>
      <c r="BO19" s="639">
        <v>4.3</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5697473</v>
      </c>
      <c r="S20" s="587"/>
      <c r="T20" s="587"/>
      <c r="U20" s="587"/>
      <c r="V20" s="587"/>
      <c r="W20" s="587"/>
      <c r="X20" s="587"/>
      <c r="Y20" s="588"/>
      <c r="Z20" s="639">
        <v>62.5</v>
      </c>
      <c r="AA20" s="639"/>
      <c r="AB20" s="639"/>
      <c r="AC20" s="639"/>
      <c r="AD20" s="640">
        <v>5191408</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123272</v>
      </c>
      <c r="BH20" s="587"/>
      <c r="BI20" s="587"/>
      <c r="BJ20" s="587"/>
      <c r="BK20" s="587"/>
      <c r="BL20" s="587"/>
      <c r="BM20" s="587"/>
      <c r="BN20" s="588"/>
      <c r="BO20" s="639">
        <v>4.3</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8346893</v>
      </c>
      <c r="CS20" s="587"/>
      <c r="CT20" s="587"/>
      <c r="CU20" s="587"/>
      <c r="CV20" s="587"/>
      <c r="CW20" s="587"/>
      <c r="CX20" s="587"/>
      <c r="CY20" s="588"/>
      <c r="CZ20" s="639">
        <v>100</v>
      </c>
      <c r="DA20" s="639"/>
      <c r="DB20" s="639"/>
      <c r="DC20" s="639"/>
      <c r="DD20" s="592">
        <v>937832</v>
      </c>
      <c r="DE20" s="587"/>
      <c r="DF20" s="587"/>
      <c r="DG20" s="587"/>
      <c r="DH20" s="587"/>
      <c r="DI20" s="587"/>
      <c r="DJ20" s="587"/>
      <c r="DK20" s="587"/>
      <c r="DL20" s="587"/>
      <c r="DM20" s="587"/>
      <c r="DN20" s="587"/>
      <c r="DO20" s="587"/>
      <c r="DP20" s="588"/>
      <c r="DQ20" s="592">
        <v>6154292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3502</v>
      </c>
      <c r="S21" s="587"/>
      <c r="T21" s="587"/>
      <c r="U21" s="587"/>
      <c r="V21" s="587"/>
      <c r="W21" s="587"/>
      <c r="X21" s="587"/>
      <c r="Y21" s="588"/>
      <c r="Z21" s="639">
        <v>0</v>
      </c>
      <c r="AA21" s="639"/>
      <c r="AB21" s="639"/>
      <c r="AC21" s="639"/>
      <c r="AD21" s="640">
        <v>3502</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47353</v>
      </c>
      <c r="S22" s="587"/>
      <c r="T22" s="587"/>
      <c r="U22" s="587"/>
      <c r="V22" s="587"/>
      <c r="W22" s="587"/>
      <c r="X22" s="587"/>
      <c r="Y22" s="588"/>
      <c r="Z22" s="639">
        <v>0.5</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203949</v>
      </c>
      <c r="S23" s="587"/>
      <c r="T23" s="587"/>
      <c r="U23" s="587"/>
      <c r="V23" s="587"/>
      <c r="W23" s="587"/>
      <c r="X23" s="587"/>
      <c r="Y23" s="588"/>
      <c r="Z23" s="639">
        <v>2.2000000000000002</v>
      </c>
      <c r="AA23" s="639"/>
      <c r="AB23" s="639"/>
      <c r="AC23" s="639"/>
      <c r="AD23" s="640">
        <v>13417</v>
      </c>
      <c r="AE23" s="640"/>
      <c r="AF23" s="640"/>
      <c r="AG23" s="640"/>
      <c r="AH23" s="640"/>
      <c r="AI23" s="640"/>
      <c r="AJ23" s="640"/>
      <c r="AK23" s="640"/>
      <c r="AL23" s="609">
        <v>0.3</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123272</v>
      </c>
      <c r="BH23" s="587"/>
      <c r="BI23" s="587"/>
      <c r="BJ23" s="587"/>
      <c r="BK23" s="587"/>
      <c r="BL23" s="587"/>
      <c r="BM23" s="587"/>
      <c r="BN23" s="588"/>
      <c r="BO23" s="639">
        <v>4.3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76834</v>
      </c>
      <c r="S24" s="587"/>
      <c r="T24" s="587"/>
      <c r="U24" s="587"/>
      <c r="V24" s="587"/>
      <c r="W24" s="587"/>
      <c r="X24" s="587"/>
      <c r="Y24" s="588"/>
      <c r="Z24" s="639">
        <v>0.8</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3598423</v>
      </c>
      <c r="CS24" s="637"/>
      <c r="CT24" s="637"/>
      <c r="CU24" s="637"/>
      <c r="CV24" s="637"/>
      <c r="CW24" s="637"/>
      <c r="CX24" s="637"/>
      <c r="CY24" s="684"/>
      <c r="CZ24" s="688">
        <v>43.1</v>
      </c>
      <c r="DA24" s="689"/>
      <c r="DB24" s="689"/>
      <c r="DC24" s="690"/>
      <c r="DD24" s="683">
        <v>2590240</v>
      </c>
      <c r="DE24" s="637"/>
      <c r="DF24" s="637"/>
      <c r="DG24" s="637"/>
      <c r="DH24" s="637"/>
      <c r="DI24" s="637"/>
      <c r="DJ24" s="637"/>
      <c r="DK24" s="684"/>
      <c r="DL24" s="683">
        <v>2549540</v>
      </c>
      <c r="DM24" s="637"/>
      <c r="DN24" s="637"/>
      <c r="DO24" s="637"/>
      <c r="DP24" s="637"/>
      <c r="DQ24" s="637"/>
      <c r="DR24" s="637"/>
      <c r="DS24" s="637"/>
      <c r="DT24" s="637"/>
      <c r="DU24" s="637"/>
      <c r="DV24" s="684"/>
      <c r="DW24" s="685">
        <v>44.7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784917</v>
      </c>
      <c r="S25" s="587"/>
      <c r="T25" s="587"/>
      <c r="U25" s="587"/>
      <c r="V25" s="587"/>
      <c r="W25" s="587"/>
      <c r="X25" s="587"/>
      <c r="Y25" s="588"/>
      <c r="Z25" s="639">
        <v>8.6</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1470870</v>
      </c>
      <c r="CS25" s="605"/>
      <c r="CT25" s="605"/>
      <c r="CU25" s="605"/>
      <c r="CV25" s="605"/>
      <c r="CW25" s="605"/>
      <c r="CX25" s="605"/>
      <c r="CY25" s="606"/>
      <c r="CZ25" s="589">
        <v>17.600000000000001</v>
      </c>
      <c r="DA25" s="607"/>
      <c r="DB25" s="607"/>
      <c r="DC25" s="608"/>
      <c r="DD25" s="592">
        <v>1373767</v>
      </c>
      <c r="DE25" s="605"/>
      <c r="DF25" s="605"/>
      <c r="DG25" s="605"/>
      <c r="DH25" s="605"/>
      <c r="DI25" s="605"/>
      <c r="DJ25" s="605"/>
      <c r="DK25" s="606"/>
      <c r="DL25" s="592">
        <v>1333067</v>
      </c>
      <c r="DM25" s="605"/>
      <c r="DN25" s="605"/>
      <c r="DO25" s="605"/>
      <c r="DP25" s="605"/>
      <c r="DQ25" s="605"/>
      <c r="DR25" s="605"/>
      <c r="DS25" s="605"/>
      <c r="DT25" s="605"/>
      <c r="DU25" s="605"/>
      <c r="DV25" s="606"/>
      <c r="DW25" s="609">
        <v>23.4</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914109</v>
      </c>
      <c r="CS26" s="587"/>
      <c r="CT26" s="587"/>
      <c r="CU26" s="587"/>
      <c r="CV26" s="587"/>
      <c r="CW26" s="587"/>
      <c r="CX26" s="587"/>
      <c r="CY26" s="588"/>
      <c r="CZ26" s="589">
        <v>11</v>
      </c>
      <c r="DA26" s="607"/>
      <c r="DB26" s="607"/>
      <c r="DC26" s="608"/>
      <c r="DD26" s="592">
        <v>830672</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584130</v>
      </c>
      <c r="S27" s="587"/>
      <c r="T27" s="587"/>
      <c r="U27" s="587"/>
      <c r="V27" s="587"/>
      <c r="W27" s="587"/>
      <c r="X27" s="587"/>
      <c r="Y27" s="588"/>
      <c r="Z27" s="639">
        <v>6.4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2896918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1179873</v>
      </c>
      <c r="CS27" s="605"/>
      <c r="CT27" s="605"/>
      <c r="CU27" s="605"/>
      <c r="CV27" s="605"/>
      <c r="CW27" s="605"/>
      <c r="CX27" s="605"/>
      <c r="CY27" s="606"/>
      <c r="CZ27" s="589">
        <v>14.1</v>
      </c>
      <c r="DA27" s="607"/>
      <c r="DB27" s="607"/>
      <c r="DC27" s="608"/>
      <c r="DD27" s="592">
        <v>376142</v>
      </c>
      <c r="DE27" s="605"/>
      <c r="DF27" s="605"/>
      <c r="DG27" s="605"/>
      <c r="DH27" s="605"/>
      <c r="DI27" s="605"/>
      <c r="DJ27" s="605"/>
      <c r="DK27" s="606"/>
      <c r="DL27" s="592">
        <v>376142</v>
      </c>
      <c r="DM27" s="605"/>
      <c r="DN27" s="605"/>
      <c r="DO27" s="605"/>
      <c r="DP27" s="605"/>
      <c r="DQ27" s="605"/>
      <c r="DR27" s="605"/>
      <c r="DS27" s="605"/>
      <c r="DT27" s="605"/>
      <c r="DU27" s="605"/>
      <c r="DV27" s="606"/>
      <c r="DW27" s="609">
        <v>6.6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12083</v>
      </c>
      <c r="S28" s="587"/>
      <c r="T28" s="587"/>
      <c r="U28" s="587"/>
      <c r="V28" s="587"/>
      <c r="W28" s="587"/>
      <c r="X28" s="587"/>
      <c r="Y28" s="588"/>
      <c r="Z28" s="639">
        <v>0.1</v>
      </c>
      <c r="AA28" s="639"/>
      <c r="AB28" s="639"/>
      <c r="AC28" s="639"/>
      <c r="AD28" s="640">
        <v>1234</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947680</v>
      </c>
      <c r="CS28" s="587"/>
      <c r="CT28" s="587"/>
      <c r="CU28" s="587"/>
      <c r="CV28" s="587"/>
      <c r="CW28" s="587"/>
      <c r="CX28" s="587"/>
      <c r="CY28" s="588"/>
      <c r="CZ28" s="589">
        <v>11.4</v>
      </c>
      <c r="DA28" s="607"/>
      <c r="DB28" s="607"/>
      <c r="DC28" s="608"/>
      <c r="DD28" s="592">
        <v>840331</v>
      </c>
      <c r="DE28" s="587"/>
      <c r="DF28" s="587"/>
      <c r="DG28" s="587"/>
      <c r="DH28" s="587"/>
      <c r="DI28" s="587"/>
      <c r="DJ28" s="587"/>
      <c r="DK28" s="588"/>
      <c r="DL28" s="592">
        <v>840331</v>
      </c>
      <c r="DM28" s="587"/>
      <c r="DN28" s="587"/>
      <c r="DO28" s="587"/>
      <c r="DP28" s="587"/>
      <c r="DQ28" s="587"/>
      <c r="DR28" s="587"/>
      <c r="DS28" s="587"/>
      <c r="DT28" s="587"/>
      <c r="DU28" s="587"/>
      <c r="DV28" s="588"/>
      <c r="DW28" s="609">
        <v>14.7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10287</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946448</v>
      </c>
      <c r="CS29" s="605"/>
      <c r="CT29" s="605"/>
      <c r="CU29" s="605"/>
      <c r="CV29" s="605"/>
      <c r="CW29" s="605"/>
      <c r="CX29" s="605"/>
      <c r="CY29" s="606"/>
      <c r="CZ29" s="589">
        <v>11.3</v>
      </c>
      <c r="DA29" s="607"/>
      <c r="DB29" s="607"/>
      <c r="DC29" s="608"/>
      <c r="DD29" s="592">
        <v>839099</v>
      </c>
      <c r="DE29" s="605"/>
      <c r="DF29" s="605"/>
      <c r="DG29" s="605"/>
      <c r="DH29" s="605"/>
      <c r="DI29" s="605"/>
      <c r="DJ29" s="605"/>
      <c r="DK29" s="606"/>
      <c r="DL29" s="592">
        <v>839099</v>
      </c>
      <c r="DM29" s="605"/>
      <c r="DN29" s="605"/>
      <c r="DO29" s="605"/>
      <c r="DP29" s="605"/>
      <c r="DQ29" s="605"/>
      <c r="DR29" s="605"/>
      <c r="DS29" s="605"/>
      <c r="DT29" s="605"/>
      <c r="DU29" s="605"/>
      <c r="DV29" s="606"/>
      <c r="DW29" s="609">
        <v>14.7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13252</v>
      </c>
      <c r="S30" s="587"/>
      <c r="T30" s="587"/>
      <c r="U30" s="587"/>
      <c r="V30" s="587"/>
      <c r="W30" s="587"/>
      <c r="X30" s="587"/>
      <c r="Y30" s="588"/>
      <c r="Z30" s="639">
        <v>0.1</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98.7</v>
      </c>
      <c r="BH30" s="653"/>
      <c r="BI30" s="653"/>
      <c r="BJ30" s="653"/>
      <c r="BK30" s="653"/>
      <c r="BL30" s="653"/>
      <c r="BM30" s="654">
        <v>96</v>
      </c>
      <c r="BN30" s="653"/>
      <c r="BO30" s="653"/>
      <c r="BP30" s="653"/>
      <c r="BQ30" s="655"/>
      <c r="BR30" s="652">
        <v>98.6</v>
      </c>
      <c r="BS30" s="653"/>
      <c r="BT30" s="653"/>
      <c r="BU30" s="653"/>
      <c r="BV30" s="653"/>
      <c r="BW30" s="653"/>
      <c r="BX30" s="654">
        <v>95.6</v>
      </c>
      <c r="BY30" s="653"/>
      <c r="BZ30" s="653"/>
      <c r="CA30" s="653"/>
      <c r="CB30" s="655"/>
      <c r="CD30" s="658"/>
      <c r="CE30" s="659"/>
      <c r="CF30" s="623" t="s">
        <v>291</v>
      </c>
      <c r="CG30" s="620"/>
      <c r="CH30" s="620"/>
      <c r="CI30" s="620"/>
      <c r="CJ30" s="620"/>
      <c r="CK30" s="620"/>
      <c r="CL30" s="620"/>
      <c r="CM30" s="620"/>
      <c r="CN30" s="620"/>
      <c r="CO30" s="620"/>
      <c r="CP30" s="620"/>
      <c r="CQ30" s="621"/>
      <c r="CR30" s="586">
        <v>798807</v>
      </c>
      <c r="CS30" s="587"/>
      <c r="CT30" s="587"/>
      <c r="CU30" s="587"/>
      <c r="CV30" s="587"/>
      <c r="CW30" s="587"/>
      <c r="CX30" s="587"/>
      <c r="CY30" s="588"/>
      <c r="CZ30" s="589">
        <v>9.6</v>
      </c>
      <c r="DA30" s="607"/>
      <c r="DB30" s="607"/>
      <c r="DC30" s="608"/>
      <c r="DD30" s="592">
        <v>694464</v>
      </c>
      <c r="DE30" s="587"/>
      <c r="DF30" s="587"/>
      <c r="DG30" s="587"/>
      <c r="DH30" s="587"/>
      <c r="DI30" s="587"/>
      <c r="DJ30" s="587"/>
      <c r="DK30" s="588"/>
      <c r="DL30" s="592">
        <v>694464</v>
      </c>
      <c r="DM30" s="587"/>
      <c r="DN30" s="587"/>
      <c r="DO30" s="587"/>
      <c r="DP30" s="587"/>
      <c r="DQ30" s="587"/>
      <c r="DR30" s="587"/>
      <c r="DS30" s="587"/>
      <c r="DT30" s="587"/>
      <c r="DU30" s="587"/>
      <c r="DV30" s="588"/>
      <c r="DW30" s="609">
        <v>12.2</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602793</v>
      </c>
      <c r="S31" s="587"/>
      <c r="T31" s="587"/>
      <c r="U31" s="587"/>
      <c r="V31" s="587"/>
      <c r="W31" s="587"/>
      <c r="X31" s="587"/>
      <c r="Y31" s="588"/>
      <c r="Z31" s="639">
        <v>6.6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99.1</v>
      </c>
      <c r="BH31" s="605"/>
      <c r="BI31" s="605"/>
      <c r="BJ31" s="605"/>
      <c r="BK31" s="605"/>
      <c r="BL31" s="605"/>
      <c r="BM31" s="641">
        <v>97.2</v>
      </c>
      <c r="BN31" s="651"/>
      <c r="BO31" s="651"/>
      <c r="BP31" s="651"/>
      <c r="BQ31" s="615"/>
      <c r="BR31" s="650">
        <v>98.9</v>
      </c>
      <c r="BS31" s="605"/>
      <c r="BT31" s="605"/>
      <c r="BU31" s="605"/>
      <c r="BV31" s="605"/>
      <c r="BW31" s="605"/>
      <c r="BX31" s="641">
        <v>97</v>
      </c>
      <c r="BY31" s="651"/>
      <c r="BZ31" s="651"/>
      <c r="CA31" s="651"/>
      <c r="CB31" s="615"/>
      <c r="CD31" s="658"/>
      <c r="CE31" s="659"/>
      <c r="CF31" s="623" t="s">
        <v>295</v>
      </c>
      <c r="CG31" s="620"/>
      <c r="CH31" s="620"/>
      <c r="CI31" s="620"/>
      <c r="CJ31" s="620"/>
      <c r="CK31" s="620"/>
      <c r="CL31" s="620"/>
      <c r="CM31" s="620"/>
      <c r="CN31" s="620"/>
      <c r="CO31" s="620"/>
      <c r="CP31" s="620"/>
      <c r="CQ31" s="621"/>
      <c r="CR31" s="586">
        <v>147641</v>
      </c>
      <c r="CS31" s="605"/>
      <c r="CT31" s="605"/>
      <c r="CU31" s="605"/>
      <c r="CV31" s="605"/>
      <c r="CW31" s="605"/>
      <c r="CX31" s="605"/>
      <c r="CY31" s="606"/>
      <c r="CZ31" s="589">
        <v>1.8</v>
      </c>
      <c r="DA31" s="607"/>
      <c r="DB31" s="607"/>
      <c r="DC31" s="608"/>
      <c r="DD31" s="592">
        <v>144635</v>
      </c>
      <c r="DE31" s="605"/>
      <c r="DF31" s="605"/>
      <c r="DG31" s="605"/>
      <c r="DH31" s="605"/>
      <c r="DI31" s="605"/>
      <c r="DJ31" s="605"/>
      <c r="DK31" s="606"/>
      <c r="DL31" s="592">
        <v>144635</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140888</v>
      </c>
      <c r="S32" s="587"/>
      <c r="T32" s="587"/>
      <c r="U32" s="587"/>
      <c r="V32" s="587"/>
      <c r="W32" s="587"/>
      <c r="X32" s="587"/>
      <c r="Y32" s="588"/>
      <c r="Z32" s="639">
        <v>1.5</v>
      </c>
      <c r="AA32" s="639"/>
      <c r="AB32" s="639"/>
      <c r="AC32" s="639"/>
      <c r="AD32" s="640">
        <v>4030</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98.2</v>
      </c>
      <c r="BH32" s="571"/>
      <c r="BI32" s="571"/>
      <c r="BJ32" s="571"/>
      <c r="BK32" s="571"/>
      <c r="BL32" s="571"/>
      <c r="BM32" s="634">
        <v>94.2</v>
      </c>
      <c r="BN32" s="571"/>
      <c r="BO32" s="571"/>
      <c r="BP32" s="571"/>
      <c r="BQ32" s="628"/>
      <c r="BR32" s="649">
        <v>98</v>
      </c>
      <c r="BS32" s="571"/>
      <c r="BT32" s="571"/>
      <c r="BU32" s="571"/>
      <c r="BV32" s="571"/>
      <c r="BW32" s="571"/>
      <c r="BX32" s="634">
        <v>93.5</v>
      </c>
      <c r="BY32" s="571"/>
      <c r="BZ32" s="571"/>
      <c r="CA32" s="571"/>
      <c r="CB32" s="628"/>
      <c r="CD32" s="660"/>
      <c r="CE32" s="661"/>
      <c r="CF32" s="623" t="s">
        <v>298</v>
      </c>
      <c r="CG32" s="620"/>
      <c r="CH32" s="620"/>
      <c r="CI32" s="620"/>
      <c r="CJ32" s="620"/>
      <c r="CK32" s="620"/>
      <c r="CL32" s="620"/>
      <c r="CM32" s="620"/>
      <c r="CN32" s="620"/>
      <c r="CO32" s="620"/>
      <c r="CP32" s="620"/>
      <c r="CQ32" s="621"/>
      <c r="CR32" s="586">
        <v>1232</v>
      </c>
      <c r="CS32" s="587"/>
      <c r="CT32" s="587"/>
      <c r="CU32" s="587"/>
      <c r="CV32" s="587"/>
      <c r="CW32" s="587"/>
      <c r="CX32" s="587"/>
      <c r="CY32" s="588"/>
      <c r="CZ32" s="589">
        <v>0</v>
      </c>
      <c r="DA32" s="607"/>
      <c r="DB32" s="607"/>
      <c r="DC32" s="608"/>
      <c r="DD32" s="592">
        <v>1232</v>
      </c>
      <c r="DE32" s="587"/>
      <c r="DF32" s="587"/>
      <c r="DG32" s="587"/>
      <c r="DH32" s="587"/>
      <c r="DI32" s="587"/>
      <c r="DJ32" s="587"/>
      <c r="DK32" s="588"/>
      <c r="DL32" s="592">
        <v>1232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939000</v>
      </c>
      <c r="S33" s="587"/>
      <c r="T33" s="587"/>
      <c r="U33" s="587"/>
      <c r="V33" s="587"/>
      <c r="W33" s="587"/>
      <c r="X33" s="587"/>
      <c r="Y33" s="588"/>
      <c r="Z33" s="639">
        <v>10.3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3810638</v>
      </c>
      <c r="CS33" s="605"/>
      <c r="CT33" s="605"/>
      <c r="CU33" s="605"/>
      <c r="CV33" s="605"/>
      <c r="CW33" s="605"/>
      <c r="CX33" s="605"/>
      <c r="CY33" s="606"/>
      <c r="CZ33" s="589">
        <v>45.7</v>
      </c>
      <c r="DA33" s="607"/>
      <c r="DB33" s="607"/>
      <c r="DC33" s="608"/>
      <c r="DD33" s="592">
        <v>3264592</v>
      </c>
      <c r="DE33" s="605"/>
      <c r="DF33" s="605"/>
      <c r="DG33" s="605"/>
      <c r="DH33" s="605"/>
      <c r="DI33" s="605"/>
      <c r="DJ33" s="605"/>
      <c r="DK33" s="606"/>
      <c r="DL33" s="592">
        <v>2881744</v>
      </c>
      <c r="DM33" s="605"/>
      <c r="DN33" s="605"/>
      <c r="DO33" s="605"/>
      <c r="DP33" s="605"/>
      <c r="DQ33" s="605"/>
      <c r="DR33" s="605"/>
      <c r="DS33" s="605"/>
      <c r="DT33" s="605"/>
      <c r="DU33" s="605"/>
      <c r="DV33" s="606"/>
      <c r="DW33" s="609">
        <v>50.5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1816723</v>
      </c>
      <c r="CS34" s="587"/>
      <c r="CT34" s="587"/>
      <c r="CU34" s="587"/>
      <c r="CV34" s="587"/>
      <c r="CW34" s="587"/>
      <c r="CX34" s="587"/>
      <c r="CY34" s="588"/>
      <c r="CZ34" s="589">
        <v>21.8</v>
      </c>
      <c r="DA34" s="607"/>
      <c r="DB34" s="607"/>
      <c r="DC34" s="608"/>
      <c r="DD34" s="592">
        <v>1460374</v>
      </c>
      <c r="DE34" s="587"/>
      <c r="DF34" s="587"/>
      <c r="DG34" s="587"/>
      <c r="DH34" s="587"/>
      <c r="DI34" s="587"/>
      <c r="DJ34" s="587"/>
      <c r="DK34" s="588"/>
      <c r="DL34" s="592">
        <v>1418015</v>
      </c>
      <c r="DM34" s="587"/>
      <c r="DN34" s="587"/>
      <c r="DO34" s="587"/>
      <c r="DP34" s="587"/>
      <c r="DQ34" s="587"/>
      <c r="DR34" s="587"/>
      <c r="DS34" s="587"/>
      <c r="DT34" s="587"/>
      <c r="DU34" s="587"/>
      <c r="DV34" s="588"/>
      <c r="DW34" s="609">
        <v>24.8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494300</v>
      </c>
      <c r="S35" s="587"/>
      <c r="T35" s="587"/>
      <c r="U35" s="587"/>
      <c r="V35" s="587"/>
      <c r="W35" s="587"/>
      <c r="X35" s="587"/>
      <c r="Y35" s="588"/>
      <c r="Z35" s="639">
        <v>5.4</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1206409</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-476746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115839</v>
      </c>
      <c r="CS35" s="605"/>
      <c r="CT35" s="605"/>
      <c r="CU35" s="605"/>
      <c r="CV35" s="605"/>
      <c r="CW35" s="605"/>
      <c r="CX35" s="605"/>
      <c r="CY35" s="606"/>
      <c r="CZ35" s="589">
        <v>1.4</v>
      </c>
      <c r="DA35" s="607"/>
      <c r="DB35" s="607"/>
      <c r="DC35" s="608"/>
      <c r="DD35" s="592">
        <v>91761</v>
      </c>
      <c r="DE35" s="605"/>
      <c r="DF35" s="605"/>
      <c r="DG35" s="605"/>
      <c r="DH35" s="605"/>
      <c r="DI35" s="605"/>
      <c r="DJ35" s="605"/>
      <c r="DK35" s="606"/>
      <c r="DL35" s="592">
        <v>91761</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9116461</v>
      </c>
      <c r="S36" s="627"/>
      <c r="T36" s="627"/>
      <c r="U36" s="627"/>
      <c r="V36" s="627"/>
      <c r="W36" s="627"/>
      <c r="X36" s="627"/>
      <c r="Y36" s="630"/>
      <c r="Z36" s="631">
        <v>100</v>
      </c>
      <c r="AA36" s="631"/>
      <c r="AB36" s="631"/>
      <c r="AC36" s="631"/>
      <c r="AD36" s="632">
        <v>5213591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443956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-528738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647146</v>
      </c>
      <c r="CS36" s="587"/>
      <c r="CT36" s="587"/>
      <c r="CU36" s="587"/>
      <c r="CV36" s="587"/>
      <c r="CW36" s="587"/>
      <c r="CX36" s="587"/>
      <c r="CY36" s="588"/>
      <c r="CZ36" s="589">
        <v>7.8</v>
      </c>
      <c r="DA36" s="607"/>
      <c r="DB36" s="607"/>
      <c r="DC36" s="608"/>
      <c r="DD36" s="592">
        <v>614320</v>
      </c>
      <c r="DE36" s="587"/>
      <c r="DF36" s="587"/>
      <c r="DG36" s="587"/>
      <c r="DH36" s="587"/>
      <c r="DI36" s="587"/>
      <c r="DJ36" s="587"/>
      <c r="DK36" s="588"/>
      <c r="DL36" s="592">
        <v>588170</v>
      </c>
      <c r="DM36" s="587"/>
      <c r="DN36" s="587"/>
      <c r="DO36" s="587"/>
      <c r="DP36" s="587"/>
      <c r="DQ36" s="587"/>
      <c r="DR36" s="587"/>
      <c r="DS36" s="587"/>
      <c r="DT36" s="587"/>
      <c r="DU36" s="587"/>
      <c r="DV36" s="588"/>
      <c r="DW36" s="609">
        <v>10.3</v>
      </c>
      <c r="DX36" s="610"/>
      <c r="DY36" s="610"/>
      <c r="DZ36" s="610"/>
      <c r="EA36" s="610"/>
      <c r="EB36" s="610"/>
      <c r="EC36" s="611"/>
    </row>
    <row r="37" spans="2:133" ht="11.25" customHeight="1">
      <c r="AQ37" s="612" t="s">
        <v>313</v>
      </c>
      <c r="AR37" s="613"/>
      <c r="AS37" s="613"/>
      <c r="AT37" s="613"/>
      <c r="AU37" s="613"/>
      <c r="AV37" s="613"/>
      <c r="AW37" s="613"/>
      <c r="AX37" s="613"/>
      <c r="AY37" s="614"/>
      <c r="AZ37" s="586">
        <v>1340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4227</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371742</v>
      </c>
      <c r="CS37" s="605"/>
      <c r="CT37" s="605"/>
      <c r="CU37" s="605"/>
      <c r="CV37" s="605"/>
      <c r="CW37" s="605"/>
      <c r="CX37" s="605"/>
      <c r="CY37" s="606"/>
      <c r="CZ37" s="589">
        <v>4.5</v>
      </c>
      <c r="DA37" s="607"/>
      <c r="DB37" s="607"/>
      <c r="DC37" s="608"/>
      <c r="DD37" s="592">
        <v>371415</v>
      </c>
      <c r="DE37" s="605"/>
      <c r="DF37" s="605"/>
      <c r="DG37" s="605"/>
      <c r="DH37" s="605"/>
      <c r="DI37" s="605"/>
      <c r="DJ37" s="605"/>
      <c r="DK37" s="606"/>
      <c r="DL37" s="592">
        <v>365870</v>
      </c>
      <c r="DM37" s="605"/>
      <c r="DN37" s="605"/>
      <c r="DO37" s="605"/>
      <c r="DP37" s="605"/>
      <c r="DQ37" s="605"/>
      <c r="DR37" s="605"/>
      <c r="DS37" s="605"/>
      <c r="DT37" s="605"/>
      <c r="DU37" s="605"/>
      <c r="DV37" s="606"/>
      <c r="DW37" s="609">
        <v>6.4</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7439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1205069</v>
      </c>
      <c r="CS38" s="587"/>
      <c r="CT38" s="587"/>
      <c r="CU38" s="587"/>
      <c r="CV38" s="587"/>
      <c r="CW38" s="587"/>
      <c r="CX38" s="587"/>
      <c r="CY38" s="588"/>
      <c r="CZ38" s="589">
        <v>14.4</v>
      </c>
      <c r="DA38" s="607"/>
      <c r="DB38" s="607"/>
      <c r="DC38" s="608"/>
      <c r="DD38" s="592">
        <v>1086564</v>
      </c>
      <c r="DE38" s="587"/>
      <c r="DF38" s="587"/>
      <c r="DG38" s="587"/>
      <c r="DH38" s="587"/>
      <c r="DI38" s="587"/>
      <c r="DJ38" s="587"/>
      <c r="DK38" s="588"/>
      <c r="DL38" s="592">
        <v>783682</v>
      </c>
      <c r="DM38" s="587"/>
      <c r="DN38" s="587"/>
      <c r="DO38" s="587"/>
      <c r="DP38" s="587"/>
      <c r="DQ38" s="587"/>
      <c r="DR38" s="587"/>
      <c r="DS38" s="587"/>
      <c r="DT38" s="587"/>
      <c r="DU38" s="587"/>
      <c r="DV38" s="588"/>
      <c r="DW38" s="609">
        <v>13.7</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25668</v>
      </c>
      <c r="CS39" s="605"/>
      <c r="CT39" s="605"/>
      <c r="CU39" s="605"/>
      <c r="CV39" s="605"/>
      <c r="CW39" s="605"/>
      <c r="CX39" s="605"/>
      <c r="CY39" s="606"/>
      <c r="CZ39" s="589">
        <v>0.3</v>
      </c>
      <c r="DA39" s="607"/>
      <c r="DB39" s="607"/>
      <c r="DC39" s="608"/>
      <c r="DD39" s="592">
        <v>11457</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194641</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193</v>
      </c>
      <c r="CS40" s="587"/>
      <c r="CT40" s="587"/>
      <c r="CU40" s="587"/>
      <c r="CV40" s="587"/>
      <c r="CW40" s="587"/>
      <c r="CX40" s="587"/>
      <c r="CY40" s="588"/>
      <c r="CZ40" s="589">
        <v>0</v>
      </c>
      <c r="DA40" s="607"/>
      <c r="DB40" s="607"/>
      <c r="DC40" s="608"/>
      <c r="DD40" s="592">
        <v>116</v>
      </c>
      <c r="DE40" s="587"/>
      <c r="DF40" s="587"/>
      <c r="DG40" s="587"/>
      <c r="DH40" s="587"/>
      <c r="DI40" s="587"/>
      <c r="DJ40" s="587"/>
      <c r="DK40" s="588"/>
      <c r="DL40" s="592">
        <v>116</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566472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937832</v>
      </c>
      <c r="CS42" s="587"/>
      <c r="CT42" s="587"/>
      <c r="CU42" s="587"/>
      <c r="CV42" s="587"/>
      <c r="CW42" s="587"/>
      <c r="CX42" s="587"/>
      <c r="CY42" s="588"/>
      <c r="CZ42" s="589">
        <v>11.2</v>
      </c>
      <c r="DA42" s="590"/>
      <c r="DB42" s="590"/>
      <c r="DC42" s="591"/>
      <c r="DD42" s="592">
        <v>299460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25981</v>
      </c>
      <c r="CS43" s="605"/>
      <c r="CT43" s="605"/>
      <c r="CU43" s="605"/>
      <c r="CV43" s="605"/>
      <c r="CW43" s="605"/>
      <c r="CX43" s="605"/>
      <c r="CY43" s="606"/>
      <c r="CZ43" s="589">
        <v>0.3</v>
      </c>
      <c r="DA43" s="607"/>
      <c r="DB43" s="607"/>
      <c r="DC43" s="608"/>
      <c r="DD43" s="592">
        <v>25981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937832</v>
      </c>
      <c r="CS44" s="587"/>
      <c r="CT44" s="587"/>
      <c r="CU44" s="587"/>
      <c r="CV44" s="587"/>
      <c r="CW44" s="587"/>
      <c r="CX44" s="587"/>
      <c r="CY44" s="588"/>
      <c r="CZ44" s="589">
        <v>11.2</v>
      </c>
      <c r="DA44" s="590"/>
      <c r="DB44" s="590"/>
      <c r="DC44" s="591"/>
      <c r="DD44" s="592">
        <v>299460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259513</v>
      </c>
      <c r="CS45" s="605"/>
      <c r="CT45" s="605"/>
      <c r="CU45" s="605"/>
      <c r="CV45" s="605"/>
      <c r="CW45" s="605"/>
      <c r="CX45" s="605"/>
      <c r="CY45" s="606"/>
      <c r="CZ45" s="589">
        <v>3.1</v>
      </c>
      <c r="DA45" s="607"/>
      <c r="DB45" s="607"/>
      <c r="DC45" s="608"/>
      <c r="DD45" s="592">
        <v>7399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678319</v>
      </c>
      <c r="CS46" s="587"/>
      <c r="CT46" s="587"/>
      <c r="CU46" s="587"/>
      <c r="CV46" s="587"/>
      <c r="CW46" s="587"/>
      <c r="CX46" s="587"/>
      <c r="CY46" s="588"/>
      <c r="CZ46" s="589">
        <v>8.1</v>
      </c>
      <c r="DA46" s="590"/>
      <c r="DB46" s="590"/>
      <c r="DC46" s="591"/>
      <c r="DD46" s="592">
        <v>292061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8346893</v>
      </c>
      <c r="CS49" s="571"/>
      <c r="CT49" s="571"/>
      <c r="CU49" s="571"/>
      <c r="CV49" s="571"/>
      <c r="CW49" s="571"/>
      <c r="CX49" s="571"/>
      <c r="CY49" s="572"/>
      <c r="CZ49" s="573">
        <v>100</v>
      </c>
      <c r="DA49" s="574"/>
      <c r="DB49" s="574"/>
      <c r="DC49" s="575"/>
      <c r="DD49" s="576">
        <v>6154292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9126</v>
      </c>
      <c r="R7" s="1099"/>
      <c r="S7" s="1099"/>
      <c r="T7" s="1099"/>
      <c r="U7" s="1099"/>
      <c r="V7" s="1099">
        <v>8356</v>
      </c>
      <c r="W7" s="1099"/>
      <c r="X7" s="1099"/>
      <c r="Y7" s="1099"/>
      <c r="Z7" s="1099"/>
      <c r="AA7" s="1099">
        <v>767</v>
      </c>
      <c r="AB7" s="1099"/>
      <c r="AC7" s="1099"/>
      <c r="AD7" s="1099"/>
      <c r="AE7" s="1100"/>
      <c r="AF7" s="1101">
        <v>666</v>
      </c>
      <c r="AG7" s="1102"/>
      <c r="AH7" s="1102"/>
      <c r="AI7" s="1102"/>
      <c r="AJ7" s="1103"/>
      <c r="AK7" s="1085">
        <v>13</v>
      </c>
      <c r="AL7" s="1086"/>
      <c r="AM7" s="1086"/>
      <c r="AN7" s="1086"/>
      <c r="AO7" s="1086"/>
      <c r="AP7" s="1086">
        <v>10040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539</v>
      </c>
      <c r="BT7" s="1090"/>
      <c r="BU7" s="1090"/>
      <c r="BV7" s="1090"/>
      <c r="BW7" s="1090"/>
      <c r="BX7" s="1090"/>
      <c r="BY7" s="1090"/>
      <c r="BZ7" s="1090"/>
      <c r="CA7" s="1090"/>
      <c r="CB7" s="1090"/>
      <c r="CC7" s="1090"/>
      <c r="CD7" s="1090"/>
      <c r="CE7" s="1090"/>
      <c r="CF7" s="1090"/>
      <c r="CG7" s="1091"/>
      <c r="CH7" s="1082">
        <v>0</v>
      </c>
      <c r="CI7" s="1083"/>
      <c r="CJ7" s="1083"/>
      <c r="CK7" s="1083"/>
      <c r="CL7" s="1084"/>
      <c r="CM7" s="1082">
        <v>128</v>
      </c>
      <c r="CN7" s="1083"/>
      <c r="CO7" s="1083"/>
      <c r="CP7" s="1083"/>
      <c r="CQ7" s="1084"/>
      <c r="CR7" s="1082">
        <v>100</v>
      </c>
      <c r="CS7" s="1083"/>
      <c r="CT7" s="1083"/>
      <c r="CU7" s="1083"/>
      <c r="CV7" s="1084"/>
      <c r="CW7" s="1082">
        <v>2</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540</v>
      </c>
      <c r="BT8" s="1009"/>
      <c r="BU8" s="1009"/>
      <c r="BV8" s="1009"/>
      <c r="BW8" s="1009"/>
      <c r="BX8" s="1009"/>
      <c r="BY8" s="1009"/>
      <c r="BZ8" s="1009"/>
      <c r="CA8" s="1009"/>
      <c r="CB8" s="1009"/>
      <c r="CC8" s="1009"/>
      <c r="CD8" s="1009"/>
      <c r="CE8" s="1009"/>
      <c r="CF8" s="1009"/>
      <c r="CG8" s="1010"/>
      <c r="CH8" s="983">
        <v>1</v>
      </c>
      <c r="CI8" s="984"/>
      <c r="CJ8" s="984"/>
      <c r="CK8" s="984"/>
      <c r="CL8" s="985"/>
      <c r="CM8" s="983">
        <v>13</v>
      </c>
      <c r="CN8" s="984"/>
      <c r="CO8" s="984"/>
      <c r="CP8" s="984"/>
      <c r="CQ8" s="985"/>
      <c r="CR8" s="983">
        <v>0</v>
      </c>
      <c r="CS8" s="984"/>
      <c r="CT8" s="984"/>
      <c r="CU8" s="984"/>
      <c r="CV8" s="985"/>
      <c r="CW8" s="983">
        <v>10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9126</v>
      </c>
      <c r="R23" s="1063"/>
      <c r="S23" s="1063"/>
      <c r="T23" s="1063"/>
      <c r="U23" s="1063"/>
      <c r="V23" s="1063">
        <v>8356</v>
      </c>
      <c r="W23" s="1063"/>
      <c r="X23" s="1063"/>
      <c r="Y23" s="1063"/>
      <c r="Z23" s="1063"/>
      <c r="AA23" s="1063">
        <v>767</v>
      </c>
      <c r="AB23" s="1063"/>
      <c r="AC23" s="1063"/>
      <c r="AD23" s="1063"/>
      <c r="AE23" s="1064"/>
      <c r="AF23" s="1065">
        <v>666</v>
      </c>
      <c r="AG23" s="1063"/>
      <c r="AH23" s="1063"/>
      <c r="AI23" s="1063"/>
      <c r="AJ23" s="1066"/>
      <c r="AK23" s="1067"/>
      <c r="AL23" s="1068"/>
      <c r="AM23" s="1068"/>
      <c r="AN23" s="1068"/>
      <c r="AO23" s="1068"/>
      <c r="AP23" s="1063">
        <v>10040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3169</v>
      </c>
      <c r="R28" s="1048"/>
      <c r="S28" s="1048"/>
      <c r="T28" s="1048"/>
      <c r="U28" s="1048"/>
      <c r="V28" s="1048">
        <v>3646</v>
      </c>
      <c r="W28" s="1048"/>
      <c r="X28" s="1048"/>
      <c r="Y28" s="1048"/>
      <c r="Z28" s="1048"/>
      <c r="AA28" s="1048">
        <v>-477</v>
      </c>
      <c r="AB28" s="1048"/>
      <c r="AC28" s="1048"/>
      <c r="AD28" s="1048"/>
      <c r="AE28" s="1049"/>
      <c r="AF28" s="1050">
        <v>-477</v>
      </c>
      <c r="AG28" s="1048"/>
      <c r="AH28" s="1048"/>
      <c r="AI28" s="1048"/>
      <c r="AJ28" s="1051"/>
      <c r="AK28" s="1052">
        <v>195</v>
      </c>
      <c r="AL28" s="1040"/>
      <c r="AM28" s="1040"/>
      <c r="AN28" s="1040"/>
      <c r="AO28" s="1040"/>
      <c r="AP28" s="1040">
        <v>0</v>
      </c>
      <c r="AQ28" s="1040"/>
      <c r="AR28" s="1040"/>
      <c r="AS28" s="1040"/>
      <c r="AT28" s="1040"/>
      <c r="AU28" s="1040">
        <v>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2012</v>
      </c>
      <c r="R29" s="1038"/>
      <c r="S29" s="1038"/>
      <c r="T29" s="1038"/>
      <c r="U29" s="1038"/>
      <c r="V29" s="1038">
        <v>1983</v>
      </c>
      <c r="W29" s="1038"/>
      <c r="X29" s="1038"/>
      <c r="Y29" s="1038"/>
      <c r="Z29" s="1038"/>
      <c r="AA29" s="1038">
        <v>29</v>
      </c>
      <c r="AB29" s="1038"/>
      <c r="AC29" s="1038"/>
      <c r="AD29" s="1038"/>
      <c r="AE29" s="1039"/>
      <c r="AF29" s="1013">
        <v>29</v>
      </c>
      <c r="AG29" s="1014"/>
      <c r="AH29" s="1014"/>
      <c r="AI29" s="1014"/>
      <c r="AJ29" s="1015"/>
      <c r="AK29" s="974">
        <v>283</v>
      </c>
      <c r="AL29" s="965"/>
      <c r="AM29" s="965"/>
      <c r="AN29" s="965"/>
      <c r="AO29" s="965"/>
      <c r="AP29" s="965">
        <v>0</v>
      </c>
      <c r="AQ29" s="965"/>
      <c r="AR29" s="965"/>
      <c r="AS29" s="965"/>
      <c r="AT29" s="965"/>
      <c r="AU29" s="965">
        <v>0</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315</v>
      </c>
      <c r="R30" s="1038"/>
      <c r="S30" s="1038"/>
      <c r="T30" s="1038"/>
      <c r="U30" s="1038"/>
      <c r="V30" s="1038">
        <v>315</v>
      </c>
      <c r="W30" s="1038"/>
      <c r="X30" s="1038"/>
      <c r="Y30" s="1038"/>
      <c r="Z30" s="1038"/>
      <c r="AA30" s="1038">
        <v>1</v>
      </c>
      <c r="AB30" s="1038"/>
      <c r="AC30" s="1038"/>
      <c r="AD30" s="1038"/>
      <c r="AE30" s="1039"/>
      <c r="AF30" s="1013">
        <v>1</v>
      </c>
      <c r="AG30" s="1014"/>
      <c r="AH30" s="1014"/>
      <c r="AI30" s="1014"/>
      <c r="AJ30" s="1015"/>
      <c r="AK30" s="974">
        <v>48</v>
      </c>
      <c r="AL30" s="965"/>
      <c r="AM30" s="965"/>
      <c r="AN30" s="965"/>
      <c r="AO30" s="965"/>
      <c r="AP30" s="965">
        <v>0</v>
      </c>
      <c r="AQ30" s="965"/>
      <c r="AR30" s="965"/>
      <c r="AS30" s="965"/>
      <c r="AT30" s="965"/>
      <c r="AU30" s="965">
        <v>0</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670</v>
      </c>
      <c r="R31" s="1038"/>
      <c r="S31" s="1038"/>
      <c r="T31" s="1038"/>
      <c r="U31" s="1038"/>
      <c r="V31" s="1038">
        <v>644</v>
      </c>
      <c r="W31" s="1038"/>
      <c r="X31" s="1038"/>
      <c r="Y31" s="1038"/>
      <c r="Z31" s="1038"/>
      <c r="AA31" s="1038">
        <v>26</v>
      </c>
      <c r="AB31" s="1038"/>
      <c r="AC31" s="1038"/>
      <c r="AD31" s="1038"/>
      <c r="AE31" s="1039"/>
      <c r="AF31" s="1013">
        <v>326</v>
      </c>
      <c r="AG31" s="1014"/>
      <c r="AH31" s="1014"/>
      <c r="AI31" s="1014"/>
      <c r="AJ31" s="1015"/>
      <c r="AK31" s="974">
        <v>1</v>
      </c>
      <c r="AL31" s="965"/>
      <c r="AM31" s="965"/>
      <c r="AN31" s="965"/>
      <c r="AO31" s="965"/>
      <c r="AP31" s="965">
        <v>1411</v>
      </c>
      <c r="AQ31" s="965"/>
      <c r="AR31" s="965"/>
      <c r="AS31" s="965"/>
      <c r="AT31" s="965"/>
      <c r="AU31" s="965">
        <v>0</v>
      </c>
      <c r="AV31" s="965"/>
      <c r="AW31" s="965"/>
      <c r="AX31" s="965"/>
      <c r="AY31" s="965"/>
      <c r="AZ31" s="1036"/>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1404</v>
      </c>
      <c r="R32" s="1038"/>
      <c r="S32" s="1038"/>
      <c r="T32" s="1038"/>
      <c r="U32" s="1038"/>
      <c r="V32" s="1038">
        <v>1404</v>
      </c>
      <c r="W32" s="1038"/>
      <c r="X32" s="1038"/>
      <c r="Y32" s="1038"/>
      <c r="Z32" s="1038"/>
      <c r="AA32" s="1038">
        <v>0</v>
      </c>
      <c r="AB32" s="1038"/>
      <c r="AC32" s="1038"/>
      <c r="AD32" s="1038"/>
      <c r="AE32" s="1039"/>
      <c r="AF32" s="1013" t="s">
        <v>112</v>
      </c>
      <c r="AG32" s="1014"/>
      <c r="AH32" s="1014"/>
      <c r="AI32" s="1014"/>
      <c r="AJ32" s="1015"/>
      <c r="AK32" s="974">
        <v>444</v>
      </c>
      <c r="AL32" s="965"/>
      <c r="AM32" s="965"/>
      <c r="AN32" s="965"/>
      <c r="AO32" s="965"/>
      <c r="AP32" s="965">
        <v>8431</v>
      </c>
      <c r="AQ32" s="965"/>
      <c r="AR32" s="965"/>
      <c r="AS32" s="965"/>
      <c r="AT32" s="965"/>
      <c r="AU32" s="965">
        <v>6779</v>
      </c>
      <c r="AV32" s="965"/>
      <c r="AW32" s="965"/>
      <c r="AX32" s="965"/>
      <c r="AY32" s="965"/>
      <c r="AZ32" s="1036"/>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-121</v>
      </c>
      <c r="AG63" s="953"/>
      <c r="AH63" s="953"/>
      <c r="AI63" s="953"/>
      <c r="AJ63" s="1024"/>
      <c r="AK63" s="1025"/>
      <c r="AL63" s="957"/>
      <c r="AM63" s="957"/>
      <c r="AN63" s="957"/>
      <c r="AO63" s="957"/>
      <c r="AP63" s="953">
        <v>9842</v>
      </c>
      <c r="AQ63" s="953"/>
      <c r="AR63" s="953"/>
      <c r="AS63" s="953"/>
      <c r="AT63" s="953"/>
      <c r="AU63" s="953">
        <v>6779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344</v>
      </c>
      <c r="R68" s="976"/>
      <c r="S68" s="976"/>
      <c r="T68" s="976"/>
      <c r="U68" s="976"/>
      <c r="V68" s="976">
        <v>338</v>
      </c>
      <c r="W68" s="976"/>
      <c r="X68" s="976"/>
      <c r="Y68" s="976"/>
      <c r="Z68" s="976"/>
      <c r="AA68" s="976">
        <v>5</v>
      </c>
      <c r="AB68" s="976"/>
      <c r="AC68" s="976"/>
      <c r="AD68" s="976"/>
      <c r="AE68" s="976"/>
      <c r="AF68" s="976">
        <v>5</v>
      </c>
      <c r="AG68" s="976"/>
      <c r="AH68" s="976"/>
      <c r="AI68" s="976"/>
      <c r="AJ68" s="976"/>
      <c r="AK68" s="976">
        <v>10</v>
      </c>
      <c r="AL68" s="976"/>
      <c r="AM68" s="976"/>
      <c r="AN68" s="976"/>
      <c r="AO68" s="976"/>
      <c r="AP68" s="976">
        <v>226</v>
      </c>
      <c r="AQ68" s="976"/>
      <c r="AR68" s="976"/>
      <c r="AS68" s="976"/>
      <c r="AT68" s="976"/>
      <c r="AU68" s="976">
        <v>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5728</v>
      </c>
      <c r="R69" s="965"/>
      <c r="S69" s="965"/>
      <c r="T69" s="965"/>
      <c r="U69" s="965"/>
      <c r="V69" s="965">
        <v>5683</v>
      </c>
      <c r="W69" s="965"/>
      <c r="X69" s="965"/>
      <c r="Y69" s="965"/>
      <c r="Z69" s="965"/>
      <c r="AA69" s="965">
        <v>45</v>
      </c>
      <c r="AB69" s="965"/>
      <c r="AC69" s="965"/>
      <c r="AD69" s="965"/>
      <c r="AE69" s="965"/>
      <c r="AF69" s="965">
        <v>45</v>
      </c>
      <c r="AG69" s="965"/>
      <c r="AH69" s="965"/>
      <c r="AI69" s="965"/>
      <c r="AJ69" s="965"/>
      <c r="AK69" s="965">
        <v>30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98</v>
      </c>
      <c r="R70" s="965"/>
      <c r="S70" s="965"/>
      <c r="T70" s="965"/>
      <c r="U70" s="965"/>
      <c r="V70" s="965">
        <v>82</v>
      </c>
      <c r="W70" s="965"/>
      <c r="X70" s="965"/>
      <c r="Y70" s="965"/>
      <c r="Z70" s="965"/>
      <c r="AA70" s="965">
        <v>16</v>
      </c>
      <c r="AB70" s="965"/>
      <c r="AC70" s="965"/>
      <c r="AD70" s="965"/>
      <c r="AE70" s="965"/>
      <c r="AF70" s="965">
        <v>16</v>
      </c>
      <c r="AG70" s="965"/>
      <c r="AH70" s="965"/>
      <c r="AI70" s="965"/>
      <c r="AJ70" s="965"/>
      <c r="AK70" s="965">
        <v>0</v>
      </c>
      <c r="AL70" s="965"/>
      <c r="AM70" s="965"/>
      <c r="AN70" s="965"/>
      <c r="AO70" s="965"/>
      <c r="AP70" s="965">
        <v>10</v>
      </c>
      <c r="AQ70" s="965"/>
      <c r="AR70" s="965"/>
      <c r="AS70" s="965"/>
      <c r="AT70" s="965"/>
      <c r="AU70" s="965">
        <v>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2214</v>
      </c>
      <c r="R71" s="965"/>
      <c r="S71" s="965"/>
      <c r="T71" s="965"/>
      <c r="U71" s="965"/>
      <c r="V71" s="965">
        <v>2106</v>
      </c>
      <c r="W71" s="965"/>
      <c r="X71" s="965"/>
      <c r="Y71" s="965"/>
      <c r="Z71" s="965"/>
      <c r="AA71" s="965">
        <v>107</v>
      </c>
      <c r="AB71" s="965"/>
      <c r="AC71" s="965"/>
      <c r="AD71" s="965"/>
      <c r="AE71" s="965"/>
      <c r="AF71" s="965">
        <v>107</v>
      </c>
      <c r="AG71" s="965"/>
      <c r="AH71" s="965"/>
      <c r="AI71" s="965"/>
      <c r="AJ71" s="965"/>
      <c r="AK71" s="965">
        <v>578</v>
      </c>
      <c r="AL71" s="965"/>
      <c r="AM71" s="965"/>
      <c r="AN71" s="965"/>
      <c r="AO71" s="965"/>
      <c r="AP71" s="965">
        <v>49</v>
      </c>
      <c r="AQ71" s="965"/>
      <c r="AR71" s="965"/>
      <c r="AS71" s="965"/>
      <c r="AT71" s="965"/>
      <c r="AU71" s="965">
        <v>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160</v>
      </c>
      <c r="R72" s="965"/>
      <c r="S72" s="965"/>
      <c r="T72" s="965"/>
      <c r="U72" s="965"/>
      <c r="V72" s="965">
        <v>153</v>
      </c>
      <c r="W72" s="965"/>
      <c r="X72" s="965"/>
      <c r="Y72" s="965"/>
      <c r="Z72" s="965"/>
      <c r="AA72" s="965">
        <v>7</v>
      </c>
      <c r="AB72" s="965"/>
      <c r="AC72" s="965"/>
      <c r="AD72" s="965"/>
      <c r="AE72" s="965"/>
      <c r="AF72" s="965">
        <v>7</v>
      </c>
      <c r="AG72" s="965"/>
      <c r="AH72" s="965"/>
      <c r="AI72" s="965"/>
      <c r="AJ72" s="965"/>
      <c r="AK72" s="965">
        <v>2</v>
      </c>
      <c r="AL72" s="965"/>
      <c r="AM72" s="965"/>
      <c r="AN72" s="965"/>
      <c r="AO72" s="965"/>
      <c r="AP72" s="965">
        <v>315</v>
      </c>
      <c r="AQ72" s="965"/>
      <c r="AR72" s="965"/>
      <c r="AS72" s="965"/>
      <c r="AT72" s="965"/>
      <c r="AU72" s="965">
        <v>70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152</v>
      </c>
      <c r="R73" s="965"/>
      <c r="S73" s="965"/>
      <c r="T73" s="965"/>
      <c r="U73" s="965"/>
      <c r="V73" s="965">
        <v>109</v>
      </c>
      <c r="W73" s="965"/>
      <c r="X73" s="965"/>
      <c r="Y73" s="965"/>
      <c r="Z73" s="965"/>
      <c r="AA73" s="965">
        <v>43</v>
      </c>
      <c r="AB73" s="965"/>
      <c r="AC73" s="965"/>
      <c r="AD73" s="965"/>
      <c r="AE73" s="965"/>
      <c r="AF73" s="965">
        <v>43</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223</v>
      </c>
      <c r="AG88" s="953"/>
      <c r="AH88" s="953"/>
      <c r="AI88" s="953"/>
      <c r="AJ88" s="953"/>
      <c r="AK88" s="957"/>
      <c r="AL88" s="957"/>
      <c r="AM88" s="957"/>
      <c r="AN88" s="957"/>
      <c r="AO88" s="957"/>
      <c r="AP88" s="953">
        <v>600</v>
      </c>
      <c r="AQ88" s="953"/>
      <c r="AR88" s="953"/>
      <c r="AS88" s="953"/>
      <c r="AT88" s="953"/>
      <c r="AU88" s="953">
        <v>121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100</v>
      </c>
      <c r="CS102" s="945"/>
      <c r="CT102" s="945"/>
      <c r="CU102" s="945"/>
      <c r="CV102" s="946"/>
      <c r="CW102" s="944">
        <v>12</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914823</v>
      </c>
      <c r="AB110" s="871"/>
      <c r="AC110" s="871"/>
      <c r="AD110" s="871"/>
      <c r="AE110" s="872"/>
      <c r="AF110" s="873">
        <v>923085</v>
      </c>
      <c r="AG110" s="871"/>
      <c r="AH110" s="871"/>
      <c r="AI110" s="871"/>
      <c r="AJ110" s="872"/>
      <c r="AK110" s="873">
        <v>946448</v>
      </c>
      <c r="AL110" s="871"/>
      <c r="AM110" s="871"/>
      <c r="AN110" s="871"/>
      <c r="AO110" s="872"/>
      <c r="AP110" s="874">
        <v>19.399999999999999</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9975749</v>
      </c>
      <c r="BR110" s="798"/>
      <c r="BS110" s="798"/>
      <c r="BT110" s="798"/>
      <c r="BU110" s="798"/>
      <c r="BV110" s="798">
        <v>9899459</v>
      </c>
      <c r="BW110" s="798"/>
      <c r="BX110" s="798"/>
      <c r="BY110" s="798"/>
      <c r="BZ110" s="798"/>
      <c r="CA110" s="798">
        <v>10039652</v>
      </c>
      <c r="CB110" s="798"/>
      <c r="CC110" s="798"/>
      <c r="CD110" s="798"/>
      <c r="CE110" s="798"/>
      <c r="CF110" s="859">
        <v>205.5</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6667</v>
      </c>
      <c r="AB112" s="782"/>
      <c r="AC112" s="782"/>
      <c r="AD112" s="782"/>
      <c r="AE112" s="783"/>
      <c r="AF112" s="784">
        <v>3333</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6505615</v>
      </c>
      <c r="BR112" s="769"/>
      <c r="BS112" s="769"/>
      <c r="BT112" s="769"/>
      <c r="BU112" s="769"/>
      <c r="BV112" s="769">
        <v>6668009</v>
      </c>
      <c r="BW112" s="769"/>
      <c r="BX112" s="769"/>
      <c r="BY112" s="769"/>
      <c r="BZ112" s="769"/>
      <c r="CA112" s="769">
        <v>6778852</v>
      </c>
      <c r="CB112" s="769"/>
      <c r="CC112" s="769"/>
      <c r="CD112" s="769"/>
      <c r="CE112" s="769"/>
      <c r="CF112" s="846">
        <v>138.69999999999999</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333214</v>
      </c>
      <c r="AB113" s="907"/>
      <c r="AC113" s="907"/>
      <c r="AD113" s="907"/>
      <c r="AE113" s="908"/>
      <c r="AF113" s="909">
        <v>350620</v>
      </c>
      <c r="AG113" s="907"/>
      <c r="AH113" s="907"/>
      <c r="AI113" s="907"/>
      <c r="AJ113" s="908"/>
      <c r="AK113" s="909">
        <v>380147</v>
      </c>
      <c r="AL113" s="907"/>
      <c r="AM113" s="907"/>
      <c r="AN113" s="907"/>
      <c r="AO113" s="908"/>
      <c r="AP113" s="910">
        <v>7.8</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171573</v>
      </c>
      <c r="BR113" s="769"/>
      <c r="BS113" s="769"/>
      <c r="BT113" s="769"/>
      <c r="BU113" s="769"/>
      <c r="BV113" s="769">
        <v>149431</v>
      </c>
      <c r="BW113" s="769"/>
      <c r="BX113" s="769"/>
      <c r="BY113" s="769"/>
      <c r="BZ113" s="769"/>
      <c r="CA113" s="769">
        <v>121589</v>
      </c>
      <c r="CB113" s="769"/>
      <c r="CC113" s="769"/>
      <c r="CD113" s="769"/>
      <c r="CE113" s="769"/>
      <c r="CF113" s="846">
        <v>2.5</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7922</v>
      </c>
      <c r="AB114" s="782"/>
      <c r="AC114" s="782"/>
      <c r="AD114" s="782"/>
      <c r="AE114" s="783"/>
      <c r="AF114" s="784">
        <v>11350</v>
      </c>
      <c r="AG114" s="782"/>
      <c r="AH114" s="782"/>
      <c r="AI114" s="782"/>
      <c r="AJ114" s="783"/>
      <c r="AK114" s="784">
        <v>20060</v>
      </c>
      <c r="AL114" s="782"/>
      <c r="AM114" s="782"/>
      <c r="AN114" s="782"/>
      <c r="AO114" s="783"/>
      <c r="AP114" s="752">
        <v>0.4</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2067671</v>
      </c>
      <c r="BR114" s="769"/>
      <c r="BS114" s="769"/>
      <c r="BT114" s="769"/>
      <c r="BU114" s="769"/>
      <c r="BV114" s="769">
        <v>2073104</v>
      </c>
      <c r="BW114" s="769"/>
      <c r="BX114" s="769"/>
      <c r="BY114" s="769"/>
      <c r="BZ114" s="769"/>
      <c r="CA114" s="769">
        <v>1982501</v>
      </c>
      <c r="CB114" s="769"/>
      <c r="CC114" s="769"/>
      <c r="CD114" s="769"/>
      <c r="CE114" s="769"/>
      <c r="CF114" s="846">
        <v>40.6</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1262626</v>
      </c>
      <c r="AB117" s="893"/>
      <c r="AC117" s="893"/>
      <c r="AD117" s="893"/>
      <c r="AE117" s="894"/>
      <c r="AF117" s="896">
        <v>1288388</v>
      </c>
      <c r="AG117" s="893"/>
      <c r="AH117" s="893"/>
      <c r="AI117" s="893"/>
      <c r="AJ117" s="894"/>
      <c r="AK117" s="896">
        <v>1346655</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18720608</v>
      </c>
      <c r="BR118" s="856"/>
      <c r="BS118" s="856"/>
      <c r="BT118" s="856"/>
      <c r="BU118" s="856"/>
      <c r="BV118" s="856">
        <v>18790003</v>
      </c>
      <c r="BW118" s="856"/>
      <c r="BX118" s="856"/>
      <c r="BY118" s="856"/>
      <c r="BZ118" s="856"/>
      <c r="CA118" s="856">
        <v>18922594</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2720370</v>
      </c>
      <c r="BR119" s="798"/>
      <c r="BS119" s="798"/>
      <c r="BT119" s="798"/>
      <c r="BU119" s="798"/>
      <c r="BV119" s="798">
        <v>2867204</v>
      </c>
      <c r="BW119" s="798"/>
      <c r="BX119" s="798"/>
      <c r="BY119" s="798"/>
      <c r="BZ119" s="798"/>
      <c r="CA119" s="798">
        <v>2918255</v>
      </c>
      <c r="CB119" s="798"/>
      <c r="CC119" s="798"/>
      <c r="CD119" s="798"/>
      <c r="CE119" s="798"/>
      <c r="CF119" s="859">
        <v>59.7</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5471443</v>
      </c>
      <c r="BR120" s="769"/>
      <c r="BS120" s="769"/>
      <c r="BT120" s="769"/>
      <c r="BU120" s="769"/>
      <c r="BV120" s="769">
        <v>5058295</v>
      </c>
      <c r="BW120" s="769"/>
      <c r="BX120" s="769"/>
      <c r="BY120" s="769"/>
      <c r="BZ120" s="769"/>
      <c r="CA120" s="769">
        <v>4568459</v>
      </c>
      <c r="CB120" s="769"/>
      <c r="CC120" s="769"/>
      <c r="CD120" s="769"/>
      <c r="CE120" s="769"/>
      <c r="CF120" s="846">
        <v>93.5</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6505615</v>
      </c>
      <c r="DH120" s="798"/>
      <c r="DI120" s="798"/>
      <c r="DJ120" s="798"/>
      <c r="DK120" s="798"/>
      <c r="DL120" s="798">
        <v>6668009</v>
      </c>
      <c r="DM120" s="798"/>
      <c r="DN120" s="798"/>
      <c r="DO120" s="798"/>
      <c r="DP120" s="798"/>
      <c r="DQ120" s="798">
        <v>6778852</v>
      </c>
      <c r="DR120" s="798"/>
      <c r="DS120" s="798"/>
      <c r="DT120" s="798"/>
      <c r="DU120" s="798"/>
      <c r="DV120" s="799">
        <v>138.69999999999999</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9658835</v>
      </c>
      <c r="BR121" s="856"/>
      <c r="BS121" s="856"/>
      <c r="BT121" s="856"/>
      <c r="BU121" s="856"/>
      <c r="BV121" s="856">
        <v>9807700</v>
      </c>
      <c r="BW121" s="856"/>
      <c r="BX121" s="856"/>
      <c r="BY121" s="856"/>
      <c r="BZ121" s="856"/>
      <c r="CA121" s="856">
        <v>9859534</v>
      </c>
      <c r="CB121" s="856"/>
      <c r="CC121" s="856"/>
      <c r="CD121" s="856"/>
      <c r="CE121" s="856"/>
      <c r="CF121" s="857">
        <v>201.8</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17850648</v>
      </c>
      <c r="BR122" s="838"/>
      <c r="BS122" s="838"/>
      <c r="BT122" s="838"/>
      <c r="BU122" s="838"/>
      <c r="BV122" s="838">
        <v>17733199</v>
      </c>
      <c r="BW122" s="838"/>
      <c r="BX122" s="838"/>
      <c r="BY122" s="838"/>
      <c r="BZ122" s="838"/>
      <c r="CA122" s="838">
        <v>17346248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17.899999999999999</v>
      </c>
      <c r="BR123" s="830"/>
      <c r="BS123" s="830"/>
      <c r="BT123" s="830"/>
      <c r="BU123" s="830"/>
      <c r="BV123" s="830">
        <v>21.8</v>
      </c>
      <c r="BW123" s="830"/>
      <c r="BX123" s="830"/>
      <c r="BY123" s="830"/>
      <c r="BZ123" s="830"/>
      <c r="CA123" s="830">
        <v>32.200000000000003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448</v>
      </c>
      <c r="AY127" s="756"/>
      <c r="AZ127" s="756"/>
      <c r="BA127" s="756"/>
      <c r="BB127" s="756"/>
      <c r="BC127" s="756"/>
      <c r="BD127" s="756"/>
      <c r="BE127" s="757"/>
      <c r="BF127" s="758" t="s">
        <v>112</v>
      </c>
      <c r="BG127" s="759"/>
      <c r="BH127" s="759"/>
      <c r="BI127" s="759"/>
      <c r="BJ127" s="759"/>
      <c r="BK127" s="759"/>
      <c r="BL127" s="760"/>
      <c r="BM127" s="758">
        <v>14.61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219911</v>
      </c>
      <c r="AB128" s="722"/>
      <c r="AC128" s="722"/>
      <c r="AD128" s="722"/>
      <c r="AE128" s="723"/>
      <c r="AF128" s="724">
        <v>214831</v>
      </c>
      <c r="AG128" s="722"/>
      <c r="AH128" s="722"/>
      <c r="AI128" s="722"/>
      <c r="AJ128" s="723"/>
      <c r="AK128" s="724">
        <v>213440</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112</v>
      </c>
      <c r="BG128" s="789"/>
      <c r="BH128" s="789"/>
      <c r="BI128" s="789"/>
      <c r="BJ128" s="789"/>
      <c r="BK128" s="789"/>
      <c r="BL128" s="790"/>
      <c r="BM128" s="788">
        <v>19.61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5554611</v>
      </c>
      <c r="AB129" s="782"/>
      <c r="AC129" s="782"/>
      <c r="AD129" s="782"/>
      <c r="AE129" s="783"/>
      <c r="AF129" s="784">
        <v>5576747</v>
      </c>
      <c r="AG129" s="782"/>
      <c r="AH129" s="782"/>
      <c r="AI129" s="782"/>
      <c r="AJ129" s="783"/>
      <c r="AK129" s="784">
        <v>5660850</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704919</v>
      </c>
      <c r="AB130" s="782"/>
      <c r="AC130" s="782"/>
      <c r="AD130" s="782"/>
      <c r="AE130" s="783"/>
      <c r="AF130" s="784">
        <v>743770</v>
      </c>
      <c r="AG130" s="782"/>
      <c r="AH130" s="782"/>
      <c r="AI130" s="782"/>
      <c r="AJ130" s="783"/>
      <c r="AK130" s="784">
        <v>774278</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32.200000000000003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4849692</v>
      </c>
      <c r="AB131" s="715"/>
      <c r="AC131" s="715"/>
      <c r="AD131" s="715"/>
      <c r="AE131" s="716"/>
      <c r="AF131" s="717">
        <v>4832977</v>
      </c>
      <c r="AG131" s="715"/>
      <c r="AH131" s="715"/>
      <c r="AI131" s="715"/>
      <c r="AJ131" s="716"/>
      <c r="AK131" s="717">
        <v>4886572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6.9653083120000003</v>
      </c>
      <c r="AB132" s="738"/>
      <c r="AC132" s="738"/>
      <c r="AD132" s="738"/>
      <c r="AE132" s="739"/>
      <c r="AF132" s="740">
        <v>6.8236823800000002</v>
      </c>
      <c r="AG132" s="738"/>
      <c r="AH132" s="738"/>
      <c r="AI132" s="738"/>
      <c r="AJ132" s="739"/>
      <c r="AK132" s="740">
        <v>7.3453742210000001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7.4</v>
      </c>
      <c r="AB133" s="747"/>
      <c r="AC133" s="747"/>
      <c r="AD133" s="747"/>
      <c r="AE133" s="748"/>
      <c r="AF133" s="746">
        <v>7.1</v>
      </c>
      <c r="AG133" s="747"/>
      <c r="AH133" s="747"/>
      <c r="AI133" s="747"/>
      <c r="AJ133" s="748"/>
      <c r="AK133" s="746">
        <v>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1470870</v>
      </c>
      <c r="L9" s="264">
        <v>51749</v>
      </c>
      <c r="M9" s="265">
        <v>58739</v>
      </c>
      <c r="N9" s="266">
        <v>-11.9</v>
      </c>
    </row>
    <row r="10" spans="1:16">
      <c r="A10" s="248"/>
      <c r="B10" s="244"/>
      <c r="C10" s="244"/>
      <c r="D10" s="244"/>
      <c r="E10" s="244"/>
      <c r="F10" s="244"/>
      <c r="G10" s="1131" t="s">
        <v>470</v>
      </c>
      <c r="H10" s="1132"/>
      <c r="I10" s="1132"/>
      <c r="J10" s="1133"/>
      <c r="K10" s="267">
        <v>279210</v>
      </c>
      <c r="L10" s="268">
        <v>9823</v>
      </c>
      <c r="M10" s="269">
        <v>5215</v>
      </c>
      <c r="N10" s="270">
        <v>88.4</v>
      </c>
    </row>
    <row r="11" spans="1:16" ht="13.5" customHeight="1">
      <c r="A11" s="248"/>
      <c r="B11" s="244"/>
      <c r="C11" s="244"/>
      <c r="D11" s="244"/>
      <c r="E11" s="244"/>
      <c r="F11" s="244"/>
      <c r="G11" s="1131" t="s">
        <v>471</v>
      </c>
      <c r="H11" s="1132"/>
      <c r="I11" s="1132"/>
      <c r="J11" s="1133"/>
      <c r="K11" s="267">
        <v>226810</v>
      </c>
      <c r="L11" s="268">
        <v>7980</v>
      </c>
      <c r="M11" s="269">
        <v>7772</v>
      </c>
      <c r="N11" s="270">
        <v>2.7</v>
      </c>
    </row>
    <row r="12" spans="1:16" ht="13.5" customHeight="1">
      <c r="A12" s="248"/>
      <c r="B12" s="244"/>
      <c r="C12" s="244"/>
      <c r="D12" s="244"/>
      <c r="E12" s="244"/>
      <c r="F12" s="244"/>
      <c r="G12" s="1131" t="s">
        <v>472</v>
      </c>
      <c r="H12" s="1132"/>
      <c r="I12" s="1132"/>
      <c r="J12" s="1133"/>
      <c r="K12" s="267" t="s">
        <v>473</v>
      </c>
      <c r="L12" s="268" t="s">
        <v>473</v>
      </c>
      <c r="M12" s="269">
        <v>135</v>
      </c>
      <c r="N12" s="270" t="s">
        <v>473</v>
      </c>
    </row>
    <row r="13" spans="1:16" ht="13.5" customHeight="1">
      <c r="A13" s="248"/>
      <c r="B13" s="244"/>
      <c r="C13" s="244"/>
      <c r="D13" s="244"/>
      <c r="E13" s="244"/>
      <c r="F13" s="244"/>
      <c r="G13" s="1131" t="s">
        <v>474</v>
      </c>
      <c r="H13" s="1132"/>
      <c r="I13" s="1132"/>
      <c r="J13" s="1133"/>
      <c r="K13" s="267" t="s">
        <v>473</v>
      </c>
      <c r="L13" s="268" t="s">
        <v>473</v>
      </c>
      <c r="M13" s="269">
        <v>6</v>
      </c>
      <c r="N13" s="270" t="s">
        <v>473</v>
      </c>
    </row>
    <row r="14" spans="1:16" ht="13.5" customHeight="1">
      <c r="A14" s="248"/>
      <c r="B14" s="244"/>
      <c r="C14" s="244"/>
      <c r="D14" s="244"/>
      <c r="E14" s="244"/>
      <c r="F14" s="244"/>
      <c r="G14" s="1131" t="s">
        <v>475</v>
      </c>
      <c r="H14" s="1132"/>
      <c r="I14" s="1132"/>
      <c r="J14" s="1133"/>
      <c r="K14" s="267">
        <v>88081</v>
      </c>
      <c r="L14" s="268">
        <v>3099</v>
      </c>
      <c r="M14" s="269">
        <v>2905</v>
      </c>
      <c r="N14" s="270">
        <v>6.7</v>
      </c>
    </row>
    <row r="15" spans="1:16" ht="13.5" customHeight="1">
      <c r="A15" s="248"/>
      <c r="B15" s="244"/>
      <c r="C15" s="244"/>
      <c r="D15" s="244"/>
      <c r="E15" s="244"/>
      <c r="F15" s="244"/>
      <c r="G15" s="1131" t="s">
        <v>476</v>
      </c>
      <c r="H15" s="1132"/>
      <c r="I15" s="1132"/>
      <c r="J15" s="1133"/>
      <c r="K15" s="267">
        <v>25981</v>
      </c>
      <c r="L15" s="268">
        <v>914</v>
      </c>
      <c r="M15" s="269">
        <v>1221</v>
      </c>
      <c r="N15" s="270">
        <v>-25.1</v>
      </c>
    </row>
    <row r="16" spans="1:16">
      <c r="A16" s="248"/>
      <c r="B16" s="244"/>
      <c r="C16" s="244"/>
      <c r="D16" s="244"/>
      <c r="E16" s="244"/>
      <c r="F16" s="244"/>
      <c r="G16" s="1134" t="s">
        <v>477</v>
      </c>
      <c r="H16" s="1135"/>
      <c r="I16" s="1135"/>
      <c r="J16" s="1136"/>
      <c r="K16" s="268">
        <v>-194469</v>
      </c>
      <c r="L16" s="268">
        <v>-6842</v>
      </c>
      <c r="M16" s="269">
        <v>-6578</v>
      </c>
      <c r="N16" s="270">
        <v>4</v>
      </c>
    </row>
    <row r="17" spans="1:16">
      <c r="A17" s="248"/>
      <c r="B17" s="244"/>
      <c r="C17" s="244"/>
      <c r="D17" s="244"/>
      <c r="E17" s="244"/>
      <c r="F17" s="244"/>
      <c r="G17" s="1134" t="s">
        <v>170</v>
      </c>
      <c r="H17" s="1135"/>
      <c r="I17" s="1135"/>
      <c r="J17" s="1136"/>
      <c r="K17" s="268">
        <v>1896483</v>
      </c>
      <c r="L17" s="268">
        <v>66724</v>
      </c>
      <c r="M17" s="269">
        <v>69416</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6.05</v>
      </c>
      <c r="L21" s="281">
        <v>6.74</v>
      </c>
      <c r="M21" s="282">
        <v>-0.69</v>
      </c>
      <c r="N21" s="249"/>
      <c r="O21" s="283"/>
      <c r="P21" s="279"/>
    </row>
    <row r="22" spans="1:16" s="284" customFormat="1">
      <c r="A22" s="279"/>
      <c r="B22" s="249"/>
      <c r="C22" s="249"/>
      <c r="D22" s="249"/>
      <c r="E22" s="249"/>
      <c r="F22" s="249"/>
      <c r="G22" s="1128" t="s">
        <v>483</v>
      </c>
      <c r="H22" s="1129"/>
      <c r="I22" s="1129"/>
      <c r="J22" s="1130"/>
      <c r="K22" s="285">
        <v>98.1</v>
      </c>
      <c r="L22" s="286">
        <v>96.7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946448</v>
      </c>
      <c r="L32" s="294">
        <v>33299</v>
      </c>
      <c r="M32" s="295">
        <v>33867</v>
      </c>
      <c r="N32" s="296">
        <v>-1.7</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v>5</v>
      </c>
      <c r="N34" s="296" t="s">
        <v>473</v>
      </c>
    </row>
    <row r="35" spans="1:16" ht="27" customHeight="1">
      <c r="A35" s="248"/>
      <c r="B35" s="244"/>
      <c r="C35" s="244"/>
      <c r="D35" s="244"/>
      <c r="E35" s="244"/>
      <c r="F35" s="244"/>
      <c r="G35" s="1119" t="s">
        <v>490</v>
      </c>
      <c r="H35" s="1120"/>
      <c r="I35" s="1120"/>
      <c r="J35" s="1121"/>
      <c r="K35" s="294">
        <v>380147</v>
      </c>
      <c r="L35" s="294">
        <v>13375</v>
      </c>
      <c r="M35" s="295">
        <v>10553</v>
      </c>
      <c r="N35" s="296">
        <v>26.7</v>
      </c>
    </row>
    <row r="36" spans="1:16" ht="27" customHeight="1">
      <c r="A36" s="248"/>
      <c r="B36" s="244"/>
      <c r="C36" s="244"/>
      <c r="D36" s="244"/>
      <c r="E36" s="244"/>
      <c r="F36" s="244"/>
      <c r="G36" s="1119" t="s">
        <v>491</v>
      </c>
      <c r="H36" s="1120"/>
      <c r="I36" s="1120"/>
      <c r="J36" s="1121"/>
      <c r="K36" s="294">
        <v>20060</v>
      </c>
      <c r="L36" s="294">
        <v>706</v>
      </c>
      <c r="M36" s="295">
        <v>2741</v>
      </c>
      <c r="N36" s="296">
        <v>-74.2</v>
      </c>
    </row>
    <row r="37" spans="1:16" ht="13.5" customHeight="1">
      <c r="A37" s="248"/>
      <c r="B37" s="244"/>
      <c r="C37" s="244"/>
      <c r="D37" s="244"/>
      <c r="E37" s="244"/>
      <c r="F37" s="244"/>
      <c r="G37" s="1119" t="s">
        <v>492</v>
      </c>
      <c r="H37" s="1120"/>
      <c r="I37" s="1120"/>
      <c r="J37" s="1121"/>
      <c r="K37" s="294" t="s">
        <v>473</v>
      </c>
      <c r="L37" s="294" t="s">
        <v>473</v>
      </c>
      <c r="M37" s="295">
        <v>1442</v>
      </c>
      <c r="N37" s="296" t="s">
        <v>473</v>
      </c>
    </row>
    <row r="38" spans="1:16" ht="27" customHeight="1">
      <c r="A38" s="248"/>
      <c r="B38" s="244"/>
      <c r="C38" s="244"/>
      <c r="D38" s="244"/>
      <c r="E38" s="244"/>
      <c r="F38" s="244"/>
      <c r="G38" s="1122" t="s">
        <v>493</v>
      </c>
      <c r="H38" s="1123"/>
      <c r="I38" s="1123"/>
      <c r="J38" s="1124"/>
      <c r="K38" s="297" t="s">
        <v>473</v>
      </c>
      <c r="L38" s="297" t="s">
        <v>473</v>
      </c>
      <c r="M38" s="298">
        <v>2</v>
      </c>
      <c r="N38" s="299" t="s">
        <v>473</v>
      </c>
      <c r="O38" s="293"/>
    </row>
    <row r="39" spans="1:16">
      <c r="A39" s="248"/>
      <c r="B39" s="244"/>
      <c r="C39" s="244"/>
      <c r="D39" s="244"/>
      <c r="E39" s="244"/>
      <c r="F39" s="244"/>
      <c r="G39" s="1122" t="s">
        <v>494</v>
      </c>
      <c r="H39" s="1123"/>
      <c r="I39" s="1123"/>
      <c r="J39" s="1124"/>
      <c r="K39" s="300">
        <v>-213440</v>
      </c>
      <c r="L39" s="300">
        <v>-7509</v>
      </c>
      <c r="M39" s="301">
        <v>-3178</v>
      </c>
      <c r="N39" s="302">
        <v>136.30000000000001</v>
      </c>
      <c r="O39" s="293"/>
    </row>
    <row r="40" spans="1:16" ht="27" customHeight="1">
      <c r="A40" s="248"/>
      <c r="B40" s="244"/>
      <c r="C40" s="244"/>
      <c r="D40" s="244"/>
      <c r="E40" s="244"/>
      <c r="F40" s="244"/>
      <c r="G40" s="1119" t="s">
        <v>495</v>
      </c>
      <c r="H40" s="1120"/>
      <c r="I40" s="1120"/>
      <c r="J40" s="1121"/>
      <c r="K40" s="300">
        <v>-774278</v>
      </c>
      <c r="L40" s="300">
        <v>-27241</v>
      </c>
      <c r="M40" s="301">
        <v>-30469</v>
      </c>
      <c r="N40" s="302">
        <v>-10.6</v>
      </c>
      <c r="O40" s="293"/>
    </row>
    <row r="41" spans="1:16">
      <c r="A41" s="248"/>
      <c r="B41" s="244"/>
      <c r="C41" s="244"/>
      <c r="D41" s="244"/>
      <c r="E41" s="244"/>
      <c r="F41" s="244"/>
      <c r="G41" s="1125" t="s">
        <v>280</v>
      </c>
      <c r="H41" s="1126"/>
      <c r="I41" s="1126"/>
      <c r="J41" s="1127"/>
      <c r="K41" s="294">
        <v>358937</v>
      </c>
      <c r="L41" s="300">
        <v>12628</v>
      </c>
      <c r="M41" s="301">
        <v>14963</v>
      </c>
      <c r="N41" s="302">
        <v>-15.6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821080</v>
      </c>
      <c r="J51" s="320">
        <v>28815</v>
      </c>
      <c r="K51" s="321">
        <v>-58.4</v>
      </c>
      <c r="L51" s="322">
        <v>47258</v>
      </c>
      <c r="M51" s="323">
        <v>34.5</v>
      </c>
      <c r="N51" s="324">
        <v>-92.9</v>
      </c>
    </row>
    <row r="52" spans="1:14">
      <c r="A52" s="248"/>
      <c r="B52" s="244"/>
      <c r="C52" s="244"/>
      <c r="D52" s="244"/>
      <c r="E52" s="244"/>
      <c r="F52" s="244"/>
      <c r="G52" s="325"/>
      <c r="H52" s="326" t="s">
        <v>506</v>
      </c>
      <c r="I52" s="327">
        <v>468673</v>
      </c>
      <c r="J52" s="328">
        <v>16448</v>
      </c>
      <c r="K52" s="329">
        <v>-74.2</v>
      </c>
      <c r="L52" s="330">
        <v>27842</v>
      </c>
      <c r="M52" s="331">
        <v>35.9</v>
      </c>
      <c r="N52" s="332">
        <v>-110.1</v>
      </c>
    </row>
    <row r="53" spans="1:14">
      <c r="A53" s="248"/>
      <c r="B53" s="244"/>
      <c r="C53" s="244"/>
      <c r="D53" s="244"/>
      <c r="E53" s="244"/>
      <c r="F53" s="244"/>
      <c r="G53" s="310" t="s">
        <v>507</v>
      </c>
      <c r="H53" s="311"/>
      <c r="I53" s="319">
        <v>434683</v>
      </c>
      <c r="J53" s="320">
        <v>15283</v>
      </c>
      <c r="K53" s="321">
        <v>-47</v>
      </c>
      <c r="L53" s="322">
        <v>49426</v>
      </c>
      <c r="M53" s="323">
        <v>4.5999999999999996</v>
      </c>
      <c r="N53" s="324">
        <v>-51.6</v>
      </c>
    </row>
    <row r="54" spans="1:14">
      <c r="A54" s="248"/>
      <c r="B54" s="244"/>
      <c r="C54" s="244"/>
      <c r="D54" s="244"/>
      <c r="E54" s="244"/>
      <c r="F54" s="244"/>
      <c r="G54" s="325"/>
      <c r="H54" s="326" t="s">
        <v>506</v>
      </c>
      <c r="I54" s="327">
        <v>297437</v>
      </c>
      <c r="J54" s="328">
        <v>10457</v>
      </c>
      <c r="K54" s="329">
        <v>-36.4</v>
      </c>
      <c r="L54" s="330">
        <v>26568</v>
      </c>
      <c r="M54" s="331">
        <v>-4.5999999999999996</v>
      </c>
      <c r="N54" s="332">
        <v>-31.8</v>
      </c>
    </row>
    <row r="55" spans="1:14">
      <c r="A55" s="248"/>
      <c r="B55" s="244"/>
      <c r="C55" s="244"/>
      <c r="D55" s="244"/>
      <c r="E55" s="244"/>
      <c r="F55" s="244"/>
      <c r="G55" s="310" t="s">
        <v>508</v>
      </c>
      <c r="H55" s="311"/>
      <c r="I55" s="319">
        <v>536214</v>
      </c>
      <c r="J55" s="320">
        <v>18877</v>
      </c>
      <c r="K55" s="321">
        <v>23.5</v>
      </c>
      <c r="L55" s="322">
        <v>42839</v>
      </c>
      <c r="M55" s="323">
        <v>-13.3</v>
      </c>
      <c r="N55" s="324">
        <v>36.799999999999997</v>
      </c>
    </row>
    <row r="56" spans="1:14">
      <c r="A56" s="248"/>
      <c r="B56" s="244"/>
      <c r="C56" s="244"/>
      <c r="D56" s="244"/>
      <c r="E56" s="244"/>
      <c r="F56" s="244"/>
      <c r="G56" s="325"/>
      <c r="H56" s="326" t="s">
        <v>506</v>
      </c>
      <c r="I56" s="327">
        <v>492279</v>
      </c>
      <c r="J56" s="328">
        <v>17331</v>
      </c>
      <c r="K56" s="329">
        <v>65.7</v>
      </c>
      <c r="L56" s="330">
        <v>22027</v>
      </c>
      <c r="M56" s="331">
        <v>-17.100000000000001</v>
      </c>
      <c r="N56" s="332">
        <v>82.8</v>
      </c>
    </row>
    <row r="57" spans="1:14">
      <c r="A57" s="248"/>
      <c r="B57" s="244"/>
      <c r="C57" s="244"/>
      <c r="D57" s="244"/>
      <c r="E57" s="244"/>
      <c r="F57" s="244"/>
      <c r="G57" s="310" t="s">
        <v>509</v>
      </c>
      <c r="H57" s="311"/>
      <c r="I57" s="319">
        <v>924301</v>
      </c>
      <c r="J57" s="320">
        <v>32483</v>
      </c>
      <c r="K57" s="321">
        <v>72.099999999999994</v>
      </c>
      <c r="L57" s="322">
        <v>46819</v>
      </c>
      <c r="M57" s="323">
        <v>9.3000000000000007</v>
      </c>
      <c r="N57" s="324">
        <v>62.8</v>
      </c>
    </row>
    <row r="58" spans="1:14">
      <c r="A58" s="248"/>
      <c r="B58" s="244"/>
      <c r="C58" s="244"/>
      <c r="D58" s="244"/>
      <c r="E58" s="244"/>
      <c r="F58" s="244"/>
      <c r="G58" s="325"/>
      <c r="H58" s="326" t="s">
        <v>506</v>
      </c>
      <c r="I58" s="327">
        <v>543299</v>
      </c>
      <c r="J58" s="328">
        <v>19093</v>
      </c>
      <c r="K58" s="329">
        <v>10.199999999999999</v>
      </c>
      <c r="L58" s="330">
        <v>24121</v>
      </c>
      <c r="M58" s="331">
        <v>9.5</v>
      </c>
      <c r="N58" s="332">
        <v>0.7</v>
      </c>
    </row>
    <row r="59" spans="1:14">
      <c r="A59" s="248"/>
      <c r="B59" s="244"/>
      <c r="C59" s="244"/>
      <c r="D59" s="244"/>
      <c r="E59" s="244"/>
      <c r="F59" s="244"/>
      <c r="G59" s="310" t="s">
        <v>510</v>
      </c>
      <c r="H59" s="311"/>
      <c r="I59" s="319">
        <v>937832</v>
      </c>
      <c r="J59" s="320">
        <v>32996</v>
      </c>
      <c r="K59" s="321">
        <v>1.6</v>
      </c>
      <c r="L59" s="322">
        <v>53270</v>
      </c>
      <c r="M59" s="323">
        <v>13.8</v>
      </c>
      <c r="N59" s="324">
        <v>-12.2</v>
      </c>
    </row>
    <row r="60" spans="1:14">
      <c r="A60" s="248"/>
      <c r="B60" s="244"/>
      <c r="C60" s="244"/>
      <c r="D60" s="244"/>
      <c r="E60" s="244"/>
      <c r="F60" s="244"/>
      <c r="G60" s="325"/>
      <c r="H60" s="326" t="s">
        <v>506</v>
      </c>
      <c r="I60" s="333">
        <v>678319</v>
      </c>
      <c r="J60" s="328">
        <v>23865</v>
      </c>
      <c r="K60" s="329">
        <v>25</v>
      </c>
      <c r="L60" s="330">
        <v>24316</v>
      </c>
      <c r="M60" s="331">
        <v>0.8</v>
      </c>
      <c r="N60" s="332">
        <v>24.2</v>
      </c>
    </row>
    <row r="61" spans="1:14">
      <c r="A61" s="248"/>
      <c r="B61" s="244"/>
      <c r="C61" s="244"/>
      <c r="D61" s="244"/>
      <c r="E61" s="244"/>
      <c r="F61" s="244"/>
      <c r="G61" s="310" t="s">
        <v>511</v>
      </c>
      <c r="H61" s="334"/>
      <c r="I61" s="335">
        <v>730822</v>
      </c>
      <c r="J61" s="336">
        <v>25691</v>
      </c>
      <c r="K61" s="337">
        <v>-1.6</v>
      </c>
      <c r="L61" s="338">
        <v>47922</v>
      </c>
      <c r="M61" s="339">
        <v>9.8000000000000007</v>
      </c>
      <c r="N61" s="324">
        <v>-11.4</v>
      </c>
    </row>
    <row r="62" spans="1:14">
      <c r="A62" s="248"/>
      <c r="B62" s="244"/>
      <c r="C62" s="244"/>
      <c r="D62" s="244"/>
      <c r="E62" s="244"/>
      <c r="F62" s="244"/>
      <c r="G62" s="325"/>
      <c r="H62" s="326" t="s">
        <v>506</v>
      </c>
      <c r="I62" s="327">
        <v>496001</v>
      </c>
      <c r="J62" s="328">
        <v>17439</v>
      </c>
      <c r="K62" s="329">
        <v>-1.9</v>
      </c>
      <c r="L62" s="330">
        <v>24975</v>
      </c>
      <c r="M62" s="331">
        <v>4.9000000000000004</v>
      </c>
      <c r="N62" s="332">
        <v>-6.8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29.22</v>
      </c>
      <c r="G47" s="12">
        <v>33.78</v>
      </c>
      <c r="H47" s="12">
        <v>33.44</v>
      </c>
      <c r="I47" s="12">
        <v>33.35</v>
      </c>
      <c r="J47" s="13">
        <v>32.93</v>
      </c>
    </row>
    <row r="48" spans="2:10" ht="57.75" customHeight="1">
      <c r="B48" s="14"/>
      <c r="C48" s="1139" t="s">
        <v>4</v>
      </c>
      <c r="D48" s="1139"/>
      <c r="E48" s="1140"/>
      <c r="F48" s="15">
        <v>12.46</v>
      </c>
      <c r="G48" s="16">
        <v>11.4</v>
      </c>
      <c r="H48" s="16">
        <v>11.41</v>
      </c>
      <c r="I48" s="16">
        <v>10.09</v>
      </c>
      <c r="J48" s="17">
        <v>11.77</v>
      </c>
    </row>
    <row r="49" spans="2:10" ht="57.75" customHeight="1" thickBot="1">
      <c r="B49" s="18"/>
      <c r="C49" s="1141" t="s">
        <v>5</v>
      </c>
      <c r="D49" s="1141"/>
      <c r="E49" s="1142"/>
      <c r="F49" s="19">
        <v>5.13</v>
      </c>
      <c r="G49" s="20">
        <v>4.8</v>
      </c>
      <c r="H49" s="20">
        <v>0.15</v>
      </c>
      <c r="I49" s="20" t="s">
        <v>518</v>
      </c>
      <c r="J49" s="21">
        <v>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t="s">
        <v>520</v>
      </c>
      <c r="G34" s="33" t="s">
        <v>521</v>
      </c>
      <c r="H34" s="33" t="s">
        <v>522</v>
      </c>
      <c r="I34" s="33" t="s">
        <v>523</v>
      </c>
      <c r="J34" s="34" t="s">
        <v>524</v>
      </c>
      <c r="K34" s="22"/>
      <c r="L34" s="22"/>
      <c r="M34" s="22"/>
      <c r="N34" s="22"/>
      <c r="O34" s="22"/>
      <c r="P34" s="22"/>
    </row>
    <row r="35" spans="1:16" ht="39" customHeight="1">
      <c r="A35" s="22"/>
      <c r="B35" s="35"/>
      <c r="C35" s="1143" t="s">
        <v>525</v>
      </c>
      <c r="D35" s="1144"/>
      <c r="E35" s="1145"/>
      <c r="F35" s="36">
        <v>12.46</v>
      </c>
      <c r="G35" s="37">
        <v>11.4</v>
      </c>
      <c r="H35" s="37">
        <v>11.41</v>
      </c>
      <c r="I35" s="37">
        <v>10.09</v>
      </c>
      <c r="J35" s="38">
        <v>11.77</v>
      </c>
      <c r="K35" s="22"/>
      <c r="L35" s="22"/>
      <c r="M35" s="22"/>
      <c r="N35" s="22"/>
      <c r="O35" s="22"/>
      <c r="P35" s="22"/>
    </row>
    <row r="36" spans="1:16" ht="39" customHeight="1">
      <c r="A36" s="22"/>
      <c r="B36" s="35"/>
      <c r="C36" s="1143" t="s">
        <v>526</v>
      </c>
      <c r="D36" s="1144"/>
      <c r="E36" s="1145"/>
      <c r="F36" s="36">
        <v>5.47</v>
      </c>
      <c r="G36" s="37">
        <v>5.46</v>
      </c>
      <c r="H36" s="37">
        <v>5.03</v>
      </c>
      <c r="I36" s="37">
        <v>5.5</v>
      </c>
      <c r="J36" s="38">
        <v>5.76</v>
      </c>
      <c r="K36" s="22"/>
      <c r="L36" s="22"/>
      <c r="M36" s="22"/>
      <c r="N36" s="22"/>
      <c r="O36" s="22"/>
      <c r="P36" s="22"/>
    </row>
    <row r="37" spans="1:16" ht="39" customHeight="1">
      <c r="A37" s="22"/>
      <c r="B37" s="35"/>
      <c r="C37" s="1143" t="s">
        <v>527</v>
      </c>
      <c r="D37" s="1144"/>
      <c r="E37" s="1145"/>
      <c r="F37" s="36">
        <v>0.57999999999999996</v>
      </c>
      <c r="G37" s="37">
        <v>0.19</v>
      </c>
      <c r="H37" s="37">
        <v>0.28000000000000003</v>
      </c>
      <c r="I37" s="37">
        <v>0.64</v>
      </c>
      <c r="J37" s="38">
        <v>0.51</v>
      </c>
      <c r="K37" s="22"/>
      <c r="L37" s="22"/>
      <c r="M37" s="22"/>
      <c r="N37" s="22"/>
      <c r="O37" s="22"/>
      <c r="P37" s="22"/>
    </row>
    <row r="38" spans="1:16" ht="39" customHeight="1">
      <c r="A38" s="22"/>
      <c r="B38" s="35"/>
      <c r="C38" s="1143" t="s">
        <v>528</v>
      </c>
      <c r="D38" s="1144"/>
      <c r="E38" s="1145"/>
      <c r="F38" s="36">
        <v>0.02</v>
      </c>
      <c r="G38" s="37">
        <v>0</v>
      </c>
      <c r="H38" s="37">
        <v>0.02</v>
      </c>
      <c r="I38" s="37">
        <v>0</v>
      </c>
      <c r="J38" s="38">
        <v>0.02</v>
      </c>
      <c r="K38" s="22"/>
      <c r="L38" s="22"/>
      <c r="M38" s="22"/>
      <c r="N38" s="22"/>
      <c r="O38" s="22"/>
      <c r="P38" s="22"/>
    </row>
    <row r="39" spans="1:16" ht="39" customHeight="1">
      <c r="A39" s="22"/>
      <c r="B39" s="35"/>
      <c r="C39" s="1143" t="s">
        <v>529</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531</v>
      </c>
      <c r="G42" s="37" t="s">
        <v>473</v>
      </c>
      <c r="H42" s="37" t="s">
        <v>473</v>
      </c>
      <c r="I42" s="37" t="s">
        <v>473</v>
      </c>
      <c r="J42" s="38" t="s">
        <v>473</v>
      </c>
      <c r="K42" s="22"/>
      <c r="L42" s="22"/>
      <c r="M42" s="22"/>
      <c r="N42" s="22"/>
      <c r="O42" s="22"/>
      <c r="P42" s="22"/>
    </row>
    <row r="43" spans="1:16" ht="39" customHeight="1" thickBot="1">
      <c r="A43" s="22"/>
      <c r="B43" s="40"/>
      <c r="C43" s="1146" t="s">
        <v>532</v>
      </c>
      <c r="D43" s="1147"/>
      <c r="E43" s="1148"/>
      <c r="F43" s="41" t="s">
        <v>473</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878</v>
      </c>
      <c r="L45" s="60">
        <v>888</v>
      </c>
      <c r="M45" s="60">
        <v>915</v>
      </c>
      <c r="N45" s="60">
        <v>923</v>
      </c>
      <c r="O45" s="61">
        <v>946</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v>10</v>
      </c>
      <c r="L47" s="64">
        <v>10</v>
      </c>
      <c r="M47" s="64">
        <v>7</v>
      </c>
      <c r="N47" s="64">
        <v>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307</v>
      </c>
      <c r="L48" s="64">
        <v>328</v>
      </c>
      <c r="M48" s="64">
        <v>333</v>
      </c>
      <c r="N48" s="64">
        <v>351</v>
      </c>
      <c r="O48" s="65">
        <v>380</v>
      </c>
      <c r="P48" s="48"/>
      <c r="Q48" s="48"/>
      <c r="R48" s="48"/>
      <c r="S48" s="48"/>
      <c r="T48" s="48"/>
      <c r="U48" s="48"/>
    </row>
    <row r="49" spans="1:21" ht="30.75" customHeight="1">
      <c r="A49" s="48"/>
      <c r="B49" s="1161"/>
      <c r="C49" s="1162"/>
      <c r="D49" s="62"/>
      <c r="E49" s="1153" t="s">
        <v>16</v>
      </c>
      <c r="F49" s="1153"/>
      <c r="G49" s="1153"/>
      <c r="H49" s="1153"/>
      <c r="I49" s="1153"/>
      <c r="J49" s="1154"/>
      <c r="K49" s="63">
        <v>11</v>
      </c>
      <c r="L49" s="64">
        <v>10</v>
      </c>
      <c r="M49" s="64">
        <v>8</v>
      </c>
      <c r="N49" s="64">
        <v>11</v>
      </c>
      <c r="O49" s="65">
        <v>20</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840</v>
      </c>
      <c r="L52" s="64">
        <v>860</v>
      </c>
      <c r="M52" s="64">
        <v>926</v>
      </c>
      <c r="N52" s="64">
        <v>959</v>
      </c>
      <c r="O52" s="65">
        <v>986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366</v>
      </c>
      <c r="L53" s="69">
        <v>376</v>
      </c>
      <c r="M53" s="69">
        <v>337</v>
      </c>
      <c r="N53" s="69">
        <v>329</v>
      </c>
      <c r="O53" s="70">
        <v>360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jiptest</cp:lastModifiedBy>
  <cp:lastPrinted>2015-04-28T10:52:56Z</cp:lastPrinted>
  <dcterms:created xsi:type="dcterms:W3CDTF">2015-02-17T07:18:16Z</dcterms:created>
  <dcterms:modified xsi:type="dcterms:W3CDTF">2015-06-01T08:25:24Z</dcterms:modified>
  <cp:category/>
</cp:coreProperties>
</file>