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0\共有フォルダ\01総務部\03政策財政課\02財政係\09財政統計及び諸報告及び財政状況の公表\地方公営企業関係\R4\230131公営企業に係る経営比較分析表の分析について\"/>
    </mc:Choice>
  </mc:AlternateContent>
  <workbookProtection workbookAlgorithmName="SHA-512" workbookHashValue="bU4Vz4gKjTfDQjadrMZh5/aIY3/kEOkbHVACWztS1TEER59mTt3S7/75Vrd5w3m1ukNztMmg7a1VzHpbQ4w2Qw==" workbookSaltValue="yCxhdC9e7GNlCjYS+4bXpA==" workbookSpinCount="100000" lockStructure="1"/>
  <bookViews>
    <workbookView xWindow="0" yWindow="0" windowWidth="11796" windowHeight="8244"/>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I10" i="4"/>
  <c r="B10" i="4"/>
  <c r="BB8" i="4"/>
  <c r="AT8" i="4"/>
  <c r="W8" i="4"/>
  <c r="P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<sst xmlns="http://schemas.openxmlformats.org/spreadsheetml/2006/main" count="228" uniqueCount="115">
  <si>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</si>
  <si>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</si>
  <si>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</si>
  <si>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</si>
  <si>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</si>
  <si>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</si>
  <si>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</si>
  <si>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</si>
  <si>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</si>
  <si>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</si>
  <si>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</si>
  <si>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</si>
  <si>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</si>
  <si>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</si>
  <si>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</si>
  <si>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</si>
  <si>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</si>
  <si>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</si>
  <si>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</si>
  <si>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</si>
  <si>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</si>
  <si>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</si>
  <si>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</si>
  <si>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</si>
  <si>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</si>
  <si>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</si>
  <si>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</si>
  <si>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</si>
  <si>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</si>
  <si>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</si>
  <si>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</si>
  <si>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</si>
  <si>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</si>
  <si>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</si>
  <si>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</si>
  <si>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</si>
  <si>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</si>
  <si>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</si>
  <si>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</si>
  <si>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</si>
  <si>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</si>
  <si>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</si>
  <si>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</si>
  <si>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</si>
  <si>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</si>
  <si>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</si>
  <si>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</si>
  <si>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</si>
  <si>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</si>
  <si>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</si>
  <si>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</si>
  <si>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</si>
  <si>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</si>
  <si>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</si>
  <si>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</si>
  <si>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</si>
  <si>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</si>
  <si>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</si>
  <si>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</si>
  <si>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</si>
  <si>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</si>
  <si>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</si>
  <si>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</si>
  <si>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</si>
  <si>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</si>
  <si>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</si>
  <si>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</si>
  <si>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</si>
  <si>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</si>
  <si>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</si>
  <si>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</si>
  <si>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</si>
  <si>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</si>
  <si>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</si>
  <si>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</si>
  <si>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</si>
  <si>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</si>
  <si>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</si>
  <si>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</si>
  <si>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</si>
  <si>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</si>
  <si>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</si>
  <si>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</si>
  <si>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</si>
  <si>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</si>
  <si>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</si>
  <si>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</si>
  <si>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</si>
  <si>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</si>
  <si>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</si>
  <si>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</si>
  <si>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</si>
  <si>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</si>
  <si>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</si>
  <si>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</si>
  <si>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</si>
  <si>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</si>
  <si>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</si>
  <si>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</si>
  <si>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</si>
  <si>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</si>
  <si>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</si>
  <si>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</si>
  <si>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</si>
  <si>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</si>
  <si>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</si>
  <si>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</si>
  <si>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</si>
  <si>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</si>
  <si>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</si>
  <si>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</si>
  <si>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</si>
  <si>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①有形固定資産減価償却率は、増加傾向にあることから、より老朽化した管路についての更新をすすめていく必要がある。
②当町の管路は、昭和４０年代後半からの人口増に伴い築造されたものが多く、類似団体平均値よりも高くなっており、管路の老朽化が課題となっている。
③管路更新率は類似団体平均値よりも高くなっており、公共下水道整備と連携して行っている管路更新の成果が出ているものの、管路経年化率は年々増加していることから、法定年数を経過した管路に対する更新事業を進めていく必要がある。</t>
    <rPh sb="1" eb="3">
      <t>ユウケイ</t>
    </rPh>
    <rPh sb="3" eb="7">
      <t>コテイシサン</t>
    </rPh>
    <rPh sb="7" eb="12">
      <t>ゲンカショウキャクリツ</t>
    </rPh>
    <rPh sb="14" eb="16">
      <t>ゾウカ</t>
    </rPh>
    <rPh sb="16" eb="18">
      <t>ケイコウ</t>
    </rPh>
    <rPh sb="28" eb="31">
      <t>ロウキュウカ</t>
    </rPh>
    <rPh sb="33" eb="35">
      <t>カンロ</t>
    </rPh>
    <rPh sb="40" eb="42">
      <t>コウシン</t>
    </rPh>
    <rPh sb="49" eb="51">
      <t>ヒツヨウ</t>
    </rPh>
    <rPh sb="57" eb="59">
      <t>トウチョウ</t>
    </rPh>
    <rPh sb="60" eb="62">
      <t>カンロ</t>
    </rPh>
    <rPh sb="64" eb="66">
      <t>ショウワ</t>
    </rPh>
    <rPh sb="68" eb="70">
      <t>ネンダイ</t>
    </rPh>
    <rPh sb="70" eb="72">
      <t>コウハン</t>
    </rPh>
    <rPh sb="75" eb="77">
      <t>ジンコウ</t>
    </rPh>
    <rPh sb="77" eb="78">
      <t>ゾウ</t>
    </rPh>
    <rPh sb="79" eb="80">
      <t>トモナ</t>
    </rPh>
    <rPh sb="81" eb="83">
      <t>チクゾウ</t>
    </rPh>
    <rPh sb="89" eb="90">
      <t>オオ</t>
    </rPh>
    <rPh sb="92" eb="99">
      <t>ルイジダンタイヘイキンチ</t>
    </rPh>
    <rPh sb="102" eb="103">
      <t>タカ</t>
    </rPh>
    <rPh sb="110" eb="112">
      <t>カンロ</t>
    </rPh>
    <rPh sb="113" eb="116">
      <t>ロウキュウカ</t>
    </rPh>
    <rPh sb="117" eb="119">
      <t>カダイ</t>
    </rPh>
    <rPh sb="128" eb="130">
      <t>カンロ</t>
    </rPh>
    <rPh sb="130" eb="133">
      <t>コウシンリツ</t>
    </rPh>
    <rPh sb="134" eb="141">
      <t>ルイジダンタイヘイキンチ</t>
    </rPh>
    <rPh sb="144" eb="145">
      <t>タカ</t>
    </rPh>
    <rPh sb="152" eb="154">
      <t>コウキョウ</t>
    </rPh>
    <rPh sb="154" eb="157">
      <t>ゲスイドウ</t>
    </rPh>
    <rPh sb="157" eb="159">
      <t>セイビ</t>
    </rPh>
    <rPh sb="160" eb="162">
      <t>レンケイ</t>
    </rPh>
    <rPh sb="164" eb="165">
      <t>オコナ</t>
    </rPh>
    <rPh sb="169" eb="171">
      <t>カンロ</t>
    </rPh>
    <rPh sb="171" eb="173">
      <t>コウシン</t>
    </rPh>
    <rPh sb="174" eb="176">
      <t>セイカ</t>
    </rPh>
    <rPh sb="177" eb="178">
      <t>デ</t>
    </rPh>
    <rPh sb="192" eb="194">
      <t>ネンネン</t>
    </rPh>
    <rPh sb="205" eb="209">
      <t>ホウテイネンスウ</t>
    </rPh>
    <rPh sb="210" eb="212">
      <t>ケイカ</t>
    </rPh>
    <rPh sb="214" eb="216">
      <t>カンロ</t>
    </rPh>
    <rPh sb="217" eb="218">
      <t>タイ</t>
    </rPh>
    <rPh sb="220" eb="222">
      <t>コウシン</t>
    </rPh>
    <rPh sb="222" eb="224">
      <t>ジギョウ</t>
    </rPh>
    <rPh sb="225" eb="226">
      <t>スス</t>
    </rPh>
    <rPh sb="230" eb="232">
      <t>ヒツヨウ</t>
    </rPh>
    <phoneticPr fontId="4"/>
  </si>
  <si>
    <t>県営水道１００％受水に切替えたことによる受水費増加により経常費用は増加しているが、今後は浄水施設の更新・維持管理に係る費用が不用となる。しかし、管路経年化率からみても当該数値の向上は当町の当面の課題であり、老朽管更新事業に伴う企業債の新規借入は今後も継続することから財政収支は厳しいものになっていくと想定される。経営の健全性の維持のためにも、更なる事業運営の効率化を検討していく必要がある。</t>
    <rPh sb="0" eb="2">
      <t>ケンエイ</t>
    </rPh>
    <rPh sb="2" eb="4">
      <t>スイドウ</t>
    </rPh>
    <rPh sb="8" eb="10">
      <t>ジュスイ</t>
    </rPh>
    <rPh sb="11" eb="13">
      <t>キリカエ</t>
    </rPh>
    <rPh sb="20" eb="23">
      <t>ジュスイヒ</t>
    </rPh>
    <rPh sb="23" eb="25">
      <t>ゾウカ</t>
    </rPh>
    <rPh sb="28" eb="32">
      <t>ケイジョウヒヨウ</t>
    </rPh>
    <rPh sb="33" eb="35">
      <t>ゾウカ</t>
    </rPh>
    <rPh sb="41" eb="43">
      <t>コンゴ</t>
    </rPh>
    <rPh sb="44" eb="46">
      <t>ジョウスイ</t>
    </rPh>
    <rPh sb="57" eb="58">
      <t>カカ</t>
    </rPh>
    <rPh sb="59" eb="61">
      <t>ヒヨウ</t>
    </rPh>
    <rPh sb="62" eb="64">
      <t>フヨウ</t>
    </rPh>
    <rPh sb="72" eb="74">
      <t>カンロ</t>
    </rPh>
    <rPh sb="74" eb="77">
      <t>ケイネンカ</t>
    </rPh>
    <rPh sb="77" eb="78">
      <t>リツ</t>
    </rPh>
    <rPh sb="83" eb="85">
      <t>トウガイ</t>
    </rPh>
    <rPh sb="85" eb="87">
      <t>スウチ</t>
    </rPh>
    <rPh sb="88" eb="90">
      <t>コウジョウ</t>
    </rPh>
    <rPh sb="91" eb="93">
      <t>トウチョウ</t>
    </rPh>
    <rPh sb="94" eb="96">
      <t>トウメン</t>
    </rPh>
    <rPh sb="97" eb="99">
      <t>カダイ</t>
    </rPh>
    <rPh sb="103" eb="105">
      <t>ロウキュウ</t>
    </rPh>
    <rPh sb="105" eb="106">
      <t>カン</t>
    </rPh>
    <rPh sb="106" eb="108">
      <t>コウシン</t>
    </rPh>
    <rPh sb="108" eb="110">
      <t>ジギョウ</t>
    </rPh>
    <rPh sb="111" eb="112">
      <t>トモナ</t>
    </rPh>
    <rPh sb="113" eb="116">
      <t>キギョウサイ</t>
    </rPh>
    <rPh sb="117" eb="119">
      <t>シンキ</t>
    </rPh>
    <rPh sb="119" eb="121">
      <t>シャクニュウ</t>
    </rPh>
    <rPh sb="122" eb="124">
      <t>コンゴ</t>
    </rPh>
    <rPh sb="125" eb="127">
      <t>ケイゾク</t>
    </rPh>
    <rPh sb="133" eb="135">
      <t>ザイセイ</t>
    </rPh>
    <rPh sb="135" eb="137">
      <t>シュウシ</t>
    </rPh>
    <rPh sb="138" eb="139">
      <t>キビ</t>
    </rPh>
    <rPh sb="150" eb="152">
      <t>ソウテイ</t>
    </rPh>
    <rPh sb="156" eb="158">
      <t>ケイエイ</t>
    </rPh>
    <rPh sb="159" eb="161">
      <t>ケンゼン</t>
    </rPh>
    <rPh sb="161" eb="162">
      <t>セイ</t>
    </rPh>
    <rPh sb="163" eb="165">
      <t>イジ</t>
    </rPh>
    <rPh sb="171" eb="172">
      <t>サラ</t>
    </rPh>
    <rPh sb="183" eb="185">
      <t>ケントウ</t>
    </rPh>
    <rPh sb="189" eb="191">
      <t>ヒツヨウ</t>
    </rPh>
    <phoneticPr fontId="4"/>
  </si>
  <si>
    <t>①経常収支率については、浄水場稼働停止に伴う受水費の増等により経常費用が増加したため例年より減少した。
②累積欠損比率は０％である。
③流動比率については、未払金が増えたことにより、前年度より下回っているものの、１００％を超えており、短期的な債務に対する支払い能力は有している。
④老朽管の更新事業を企業債借入により実施しており、今後も同水準で推移する。
⑤料金回収率については、令和２年度に新型コロナウイルス感染症に対する支援策として水道料金（基本料金）の免除を行ったことにより一時的に数値が低下したが、令和３年度は１００％を超えているため、給水に係る費用は給水収益で賄えている。
⑥給水原価については、経常費用の増加により多少上昇しているものの、ほぼ横ばいとなっている。
⑦施設利用率については、全体的に数値はやや低いが、類似団体平均値と同じような動きで推移している。
⑧有収率については、全国平均に比べ高い水準を維持しており、今後もこの水準を保てるよう引き続き漏水対策を検討していく。</t>
    <rPh sb="1" eb="5">
      <t>ケイジョウシュウシ</t>
    </rPh>
    <rPh sb="5" eb="6">
      <t>リツ</t>
    </rPh>
    <rPh sb="12" eb="15">
      <t>ジョウスイジョウ</t>
    </rPh>
    <rPh sb="15" eb="17">
      <t>カドウ</t>
    </rPh>
    <rPh sb="17" eb="19">
      <t>テイシ</t>
    </rPh>
    <rPh sb="20" eb="21">
      <t>トモナ</t>
    </rPh>
    <rPh sb="22" eb="25">
      <t>ジュスイヒ</t>
    </rPh>
    <rPh sb="26" eb="27">
      <t>ゾウ</t>
    </rPh>
    <rPh sb="27" eb="28">
      <t>トウ</t>
    </rPh>
    <rPh sb="31" eb="33">
      <t>ケイジョウ</t>
    </rPh>
    <rPh sb="33" eb="35">
      <t>ヒヨウ</t>
    </rPh>
    <rPh sb="36" eb="38">
      <t>ゾウカ</t>
    </rPh>
    <rPh sb="42" eb="44">
      <t>レイネン</t>
    </rPh>
    <rPh sb="46" eb="48">
      <t>ゲンショウ</t>
    </rPh>
    <rPh sb="53" eb="55">
      <t>ルイセキ</t>
    </rPh>
    <rPh sb="55" eb="57">
      <t>ケッソン</t>
    </rPh>
    <rPh sb="57" eb="59">
      <t>ヒリツ</t>
    </rPh>
    <rPh sb="68" eb="70">
      <t>リュウドウ</t>
    </rPh>
    <rPh sb="70" eb="72">
      <t>ヒリツ</t>
    </rPh>
    <rPh sb="78" eb="81">
      <t>ミバライキン</t>
    </rPh>
    <rPh sb="82" eb="83">
      <t>フ</t>
    </rPh>
    <rPh sb="96" eb="98">
      <t>シタマワ</t>
    </rPh>
    <rPh sb="111" eb="112">
      <t>コ</t>
    </rPh>
    <rPh sb="117" eb="120">
      <t>タンキテキ</t>
    </rPh>
    <rPh sb="121" eb="123">
      <t>サイム</t>
    </rPh>
    <rPh sb="124" eb="125">
      <t>タイ</t>
    </rPh>
    <rPh sb="127" eb="129">
      <t>シハラ</t>
    </rPh>
    <rPh sb="130" eb="132">
      <t>ノウリョク</t>
    </rPh>
    <rPh sb="133" eb="134">
      <t>ユウ</t>
    </rPh>
    <rPh sb="141" eb="144">
      <t>ロウキュウカン</t>
    </rPh>
    <rPh sb="145" eb="149">
      <t>コウシンジギョウ</t>
    </rPh>
    <rPh sb="150" eb="155">
      <t>キギョウサイシャクニュウ</t>
    </rPh>
    <rPh sb="158" eb="160">
      <t>ジッシ</t>
    </rPh>
    <rPh sb="165" eb="167">
      <t>コンゴ</t>
    </rPh>
    <rPh sb="168" eb="171">
      <t>ドウスイジュン</t>
    </rPh>
    <rPh sb="172" eb="174">
      <t>スイイ</t>
    </rPh>
    <rPh sb="179" eb="181">
      <t>リョウキン</t>
    </rPh>
    <rPh sb="181" eb="184">
      <t>カイシュウリツ</t>
    </rPh>
    <rPh sb="190" eb="191">
      <t>レイ</t>
    </rPh>
    <rPh sb="191" eb="192">
      <t>ワ</t>
    </rPh>
    <rPh sb="193" eb="195">
      <t>ネンド</t>
    </rPh>
    <rPh sb="196" eb="198">
      <t>シンガタ</t>
    </rPh>
    <rPh sb="205" eb="208">
      <t>カンセンショウ</t>
    </rPh>
    <rPh sb="209" eb="210">
      <t>タイ</t>
    </rPh>
    <rPh sb="212" eb="215">
      <t>シエンサク</t>
    </rPh>
    <rPh sb="218" eb="222">
      <t>スイドウリョウキン</t>
    </rPh>
    <rPh sb="223" eb="227">
      <t>キホンリョウキン</t>
    </rPh>
    <rPh sb="229" eb="231">
      <t>メンジョ</t>
    </rPh>
    <rPh sb="232" eb="233">
      <t>オコナ</t>
    </rPh>
    <rPh sb="240" eb="243">
      <t>イチジテキ</t>
    </rPh>
    <rPh sb="244" eb="246">
      <t>スウチ</t>
    </rPh>
    <rPh sb="247" eb="249">
      <t>テイカ</t>
    </rPh>
    <rPh sb="253" eb="254">
      <t>レイ</t>
    </rPh>
    <rPh sb="254" eb="255">
      <t>ワ</t>
    </rPh>
    <rPh sb="256" eb="258">
      <t>ネンド</t>
    </rPh>
    <rPh sb="264" eb="265">
      <t>コ</t>
    </rPh>
    <rPh sb="272" eb="274">
      <t>キュウスイ</t>
    </rPh>
    <rPh sb="275" eb="276">
      <t>カカ</t>
    </rPh>
    <rPh sb="277" eb="279">
      <t>ヒヨウ</t>
    </rPh>
    <rPh sb="280" eb="282">
      <t>キュウスイ</t>
    </rPh>
    <rPh sb="282" eb="284">
      <t>シュウエキ</t>
    </rPh>
    <rPh sb="285" eb="286">
      <t>マカナ</t>
    </rPh>
    <rPh sb="293" eb="295">
      <t>キュウスイ</t>
    </rPh>
    <rPh sb="295" eb="297">
      <t>ゲンカ</t>
    </rPh>
    <rPh sb="303" eb="305">
      <t>ケイジョウ</t>
    </rPh>
    <rPh sb="305" eb="307">
      <t>ヒヨウ</t>
    </rPh>
    <rPh sb="308" eb="310">
      <t>ゾウカ</t>
    </rPh>
    <rPh sb="313" eb="315">
      <t>タショウ</t>
    </rPh>
    <rPh sb="315" eb="317">
      <t>ジョウショウ</t>
    </rPh>
    <rPh sb="327" eb="328">
      <t>ヨコ</t>
    </rPh>
    <rPh sb="339" eb="341">
      <t>シセツ</t>
    </rPh>
    <rPh sb="341" eb="344">
      <t>リヨウリツ</t>
    </rPh>
    <rPh sb="350" eb="353">
      <t>ゼンタイテキ</t>
    </rPh>
    <rPh sb="354" eb="356">
      <t>スウチ</t>
    </rPh>
    <rPh sb="359" eb="360">
      <t>ヒク</t>
    </rPh>
    <rPh sb="363" eb="367">
      <t>ルイジダンタイ</t>
    </rPh>
    <rPh sb="367" eb="370">
      <t>ヘイキンチ</t>
    </rPh>
    <rPh sb="371" eb="372">
      <t>オナ</t>
    </rPh>
    <rPh sb="376" eb="377">
      <t>ウゴ</t>
    </rPh>
    <rPh sb="379" eb="381">
      <t>スイイ</t>
    </rPh>
    <rPh sb="388" eb="391">
      <t>ユウシュウリツ</t>
    </rPh>
    <rPh sb="397" eb="399">
      <t>ゼンコク</t>
    </rPh>
    <rPh sb="399" eb="401">
      <t>ヘイキン</t>
    </rPh>
    <rPh sb="402" eb="403">
      <t>クラ</t>
    </rPh>
    <rPh sb="404" eb="405">
      <t>タカ</t>
    </rPh>
    <rPh sb="406" eb="408">
      <t>スイジュン</t>
    </rPh>
    <rPh sb="409" eb="411">
      <t>イジ</t>
    </rPh>
    <rPh sb="416" eb="418">
      <t>コンゴ</t>
    </rPh>
    <rPh sb="421" eb="423">
      <t>スイジュン</t>
    </rPh>
    <rPh sb="424" eb="425">
      <t>タモ</t>
    </rPh>
    <rPh sb="429" eb="430">
      <t>ヒ</t>
    </rPh>
    <rPh sb="431" eb="432">
      <t>ツヅ</t>
    </rPh>
    <rPh sb="433" eb="435">
      <t>ロウスイ</t>
    </rPh>
    <rPh sb="435" eb="437">
      <t>タイサク</t>
    </rPh>
    <rPh sb="438" eb="44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</si>
</sst>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0.69</c:v>
                </c:pt>
                <c:pt idx="1">
                  <c:v>1.38</c:v>
                </c:pt>
                <c:pt idx="2">
                  <c:v>1.24</c:v>
                </c:pt>
                <c:pt idx="3">
                  <c:v>1.41</c:v>
                </c:pt>
                <c:pt idx="4">
                  <c:v>1.25</c:v>
                </c:pt>
              </c:numCache>
            </c:numRef>
          </c:val>
          <c:extLst>
            <c:ext xmlns:c16="http://schemas.microsoft.com/office/drawing/2014/chart" uri="{C3380CC4-5D6E-409C-BE32-E72D297353CC}">
              <c16:uniqueId val="{00000000-A26A-449B-8034-B1A9A2E92F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A26A-449B-8034-B1A9A2E92F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51.75</c:v>
                </c:pt>
                <c:pt idx="1">
                  <c:v>51.68</c:v>
                </c:pt>
                <c:pt idx="2">
                  <c:v>51.34</c:v>
                </c:pt>
                <c:pt idx="3">
                  <c:v>53.43</c:v>
                </c:pt>
                <c:pt idx="4">
                  <c:v>52.34</c:v>
                </c:pt>
              </c:numCache>
            </c:numRef>
          </c:val>
          <c:extLst>
            <c:ext xmlns:c16="http://schemas.microsoft.com/office/drawing/2014/chart" uri="{C3380CC4-5D6E-409C-BE32-E72D297353CC}">
              <c16:uniqueId val="{00000000-45B2-47E8-93C2-7B339BA19C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5B2-47E8-93C2-7B339BA19C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93.71</c:v>
                </c:pt>
                <c:pt idx="1">
                  <c:v>94.08</c:v>
                </c:pt>
                <c:pt idx="2">
                  <c:v>93.84</c:v>
                </c:pt>
                <c:pt idx="3">
                  <c:v>92.25</c:v>
                </c:pt>
                <c:pt idx="4">
                  <c:v>93.14</c:v>
                </c:pt>
              </c:numCache>
            </c:numRef>
          </c:val>
          <c:extLst>
            <c:ext xmlns:c16="http://schemas.microsoft.com/office/drawing/2014/chart" uri="{C3380CC4-5D6E-409C-BE32-E72D297353CC}">
              <c16:uniqueId val="{00000000-B4B3-4BB0-AA43-6389244682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4B3-4BB0-AA43-6389244682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107.19</c:v>
                </c:pt>
                <c:pt idx="1">
                  <c:v>108.85</c:v>
                </c:pt>
                <c:pt idx="2">
                  <c:v>108.18</c:v>
                </c:pt>
                <c:pt idx="3">
                  <c:v>107.5</c:v>
                </c:pt>
                <c:pt idx="4">
                  <c:v>104.95</c:v>
                </c:pt>
              </c:numCache>
            </c:numRef>
          </c:val>
          <c:extLst>
            <c:ext xmlns:c16="http://schemas.microsoft.com/office/drawing/2014/chart" uri="{C3380CC4-5D6E-409C-BE32-E72D297353CC}">
              <c16:uniqueId val="{00000000-A6D1-4467-A388-C1A82EB3E8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A6D1-4467-A388-C1A82EB3E8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50.77</c:v>
                </c:pt>
                <c:pt idx="1">
                  <c:v>51.38</c:v>
                </c:pt>
                <c:pt idx="2">
                  <c:v>52.56</c:v>
                </c:pt>
                <c:pt idx="3">
                  <c:v>53.42</c:v>
                </c:pt>
                <c:pt idx="4">
                  <c:v>54.52</c:v>
                </c:pt>
              </c:numCache>
            </c:numRef>
          </c:val>
          <c:extLst>
            <c:ext xmlns:c16="http://schemas.microsoft.com/office/drawing/2014/chart" uri="{C3380CC4-5D6E-409C-BE32-E72D297353CC}">
              <c16:uniqueId val="{00000000-5586-45DC-8D8D-1C3E12CBDA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5586-45DC-8D8D-1C3E12CBDA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24.91</c:v>
                </c:pt>
                <c:pt idx="1">
                  <c:v>27.06</c:v>
                </c:pt>
                <c:pt idx="2">
                  <c:v>30.66</c:v>
                </c:pt>
                <c:pt idx="3">
                  <c:v>29.13</c:v>
                </c:pt>
                <c:pt idx="4">
                  <c:v>30.19</c:v>
                </c:pt>
              </c:numCache>
            </c:numRef>
          </c:val>
          <c:extLst>
            <c:ext xmlns:c16="http://schemas.microsoft.com/office/drawing/2014/chart" uri="{C3380CC4-5D6E-409C-BE32-E72D297353CC}">
              <c16:uniqueId val="{00000000-3AB3-499B-8811-0ADBAA5E15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AB3-499B-8811-0ADBAA5E15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0-4849-B26E-2E9F13470D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6F0-4849-B26E-2E9F13470D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232.55</c:v>
                </c:pt>
                <c:pt idx="1">
                  <c:v>263.32</c:v>
                </c:pt>
                <c:pt idx="2">
                  <c:v>334.05</c:v>
                </c:pt>
                <c:pt idx="3">
                  <c:v>336.12</c:v>
                </c:pt>
                <c:pt idx="4">
                  <c:v>260.95</c:v>
                </c:pt>
              </c:numCache>
            </c:numRef>
          </c:val>
          <c:extLst>
            <c:ext xmlns:c16="http://schemas.microsoft.com/office/drawing/2014/chart" uri="{C3380CC4-5D6E-409C-BE32-E72D297353CC}">
              <c16:uniqueId val="{00000000-820F-44F8-A1E1-F1E4BB4AFF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20F-44F8-A1E1-F1E4BB4AFF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217.99</c:v>
                </c:pt>
                <c:pt idx="1">
                  <c:v>215.67</c:v>
                </c:pt>
                <c:pt idx="2">
                  <c:v>213.64</c:v>
                </c:pt>
                <c:pt idx="3">
                  <c:v>234.19</c:v>
                </c:pt>
                <c:pt idx="4">
                  <c:v>196.11</c:v>
                </c:pt>
              </c:numCache>
            </c:numRef>
          </c:val>
          <c:extLst>
            <c:ext xmlns:c16="http://schemas.microsoft.com/office/drawing/2014/chart" uri="{C3380CC4-5D6E-409C-BE32-E72D297353CC}">
              <c16:uniqueId val="{00000000-15C2-43C7-8DB9-916230A5CF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15C2-43C7-8DB9-916230A5CF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103.94</c:v>
                </c:pt>
                <c:pt idx="1">
                  <c:v>106.68</c:v>
                </c:pt>
                <c:pt idx="2">
                  <c:v>105.87</c:v>
                </c:pt>
                <c:pt idx="3">
                  <c:v>92.4</c:v>
                </c:pt>
                <c:pt idx="4">
                  <c:v>101.74</c:v>
                </c:pt>
              </c:numCache>
            </c:numRef>
          </c:val>
          <c:extLst>
            <c:ext xmlns:c16="http://schemas.microsoft.com/office/drawing/2014/chart" uri="{C3380CC4-5D6E-409C-BE32-E72D297353CC}">
              <c16:uniqueId val="{00000000-B68F-43D1-B632-3C123D5B87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68F-43D1-B632-3C123D5B87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207.35</c:v>
                </c:pt>
                <c:pt idx="1">
                  <c:v>202.25</c:v>
                </c:pt>
                <c:pt idx="2">
                  <c:v>203.41</c:v>
                </c:pt>
                <c:pt idx="3">
                  <c:v>198.71</c:v>
                </c:pt>
                <c:pt idx="4">
                  <c:v>210.95</c:v>
                </c:pt>
              </c:numCache>
            </c:numRef>
          </c:val>
          <c:extLst>
            <c:ext xmlns:c16="http://schemas.microsoft.com/office/drawing/2014/chart" uri="{C3380CC4-5D6E-409C-BE32-E72D297353CC}">
              <c16:uniqueId val="{00000000-46AE-41EE-96C3-DBDDDC6001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6AE-41EE-96C3-DBDDDC6001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奈良県　斑鳩町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自治体職員</v>
      </c>
      <c r="AE8" s="44"/>
      <c r="AF8" s="44"/>
      <c r="AG8" s="44"/>
      <c r="AH8" s="44"/>
      <c r="AI8" s="44"/>
      <c r="AJ8" s="44"/>
      <c r="AK8" s="2"/>
      <c r="AL8" s="45">
        <f>データ!$R$6</f>
        <v>28249</v>
      </c>
      <c r="AM8" s="45"/>
      <c r="AN8" s="45"/>
      <c r="AO8" s="45"/>
      <c r="AP8" s="45"/>
      <c r="AQ8" s="45"/>
      <c r="AR8" s="45"/>
      <c r="AS8" s="45"/>
      <c r="AT8" s="46">
        <f>データ!$S$6</f>
        <v>14.27</v>
      </c>
      <c r="AU8" s="47"/>
      <c r="AV8" s="47"/>
      <c r="AW8" s="47"/>
      <c r="AX8" s="47"/>
      <c r="AY8" s="47"/>
      <c r="AZ8" s="47"/>
      <c r="BA8" s="47"/>
      <c r="BB8" s="48">
        <f>データ!$T$6</f>
        <v>1979.61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76.91</v>
      </c>
      <c r="J10" s="47"/>
      <c r="K10" s="47"/>
      <c r="L10" s="47"/>
      <c r="M10" s="47"/>
      <c r="N10" s="47"/>
      <c r="O10" s="81"/>
      <c r="P10" s="48">
        <f>データ!$P$6</f>
        <v>99.89</v>
      </c>
      <c r="Q10" s="48"/>
      <c r="R10" s="48"/>
      <c r="S10" s="48"/>
      <c r="T10" s="48"/>
      <c r="U10" s="48"/>
      <c r="V10" s="48"/>
      <c r="W10" s="45">
        <f>データ!$Q$6</f>
        <v>3773</v>
      </c>
      <c r="X10" s="45"/>
      <c r="Y10" s="45"/>
      <c r="Z10" s="45"/>
      <c r="AA10" s="45"/>
      <c r="AB10" s="45"/>
      <c r="AC10" s="45"/>
      <c r="AD10" s="2"/>
      <c r="AE10" s="2"/>
      <c r="AF10" s="2"/>
      <c r="AG10" s="2"/>
      <c r="AH10" s="2"/>
      <c r="AI10" s="2"/>
      <c r="AJ10" s="2"/>
      <c r="AK10" s="2"/>
      <c r="AL10" s="45">
        <f>データ!$U$6</f>
        <v>28188</v>
      </c>
      <c r="AM10" s="45"/>
      <c r="AN10" s="45"/>
      <c r="AO10" s="45"/>
      <c r="AP10" s="45"/>
      <c r="AQ10" s="45"/>
      <c r="AR10" s="45"/>
      <c r="AS10" s="45"/>
      <c r="AT10" s="46">
        <f>データ!$V$6</f>
        <v>14.27</v>
      </c>
      <c r="AU10" s="47"/>
      <c r="AV10" s="47"/>
      <c r="AW10" s="47"/>
      <c r="AX10" s="47"/>
      <c r="AY10" s="47"/>
      <c r="AZ10" s="47"/>
      <c r="BA10" s="47"/>
      <c r="BB10" s="48">
        <f>データ!$W$6</f>
        <v>1975.33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ve7F/2i5Gw2atAzt0Ds3jnSqkjlRVDe420ITk21cO839/c0Rjyrvn8xM/vjtcox1qj+4u0osvGl1OXdNK2T+Q==" saltValue="BDMJai4kTrmxByADrb+92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293440</v>
      </c>
      <c r="D6" s="20">
        <f t="shared" si="3"/>
        <v>46</v>
      </c>
      <c r="E6" s="20">
        <f t="shared" si="3"/>
        <v>1</v>
      </c>
      <c r="F6" s="20">
        <f t="shared" si="3"/>
        <v>0</v>
      </c>
      <c r="G6" s="20">
        <f t="shared" si="3"/>
        <v>1</v>
      </c>
      <c r="H6" s="20" t="str">
        <f t="shared" si="3"/>
        <v>奈良県　斑鳩町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76.91</v>
      </c>
      <c r="P6" s="21">
        <f t="shared" si="3"/>
        <v>99.89</v>
      </c>
      <c r="Q6" s="21">
        <f t="shared" si="3"/>
        <v>3773</v>
      </c>
      <c r="R6" s="21">
        <f t="shared" si="3"/>
        <v>28249</v>
      </c>
      <c r="S6" s="21">
        <f t="shared" si="3"/>
        <v>14.27</v>
      </c>
      <c r="T6" s="21">
        <f t="shared" si="3"/>
        <v>1979.61</v>
      </c>
      <c r="U6" s="21">
        <f t="shared" si="3"/>
        <v>28188</v>
      </c>
      <c r="V6" s="21">
        <f t="shared" si="3"/>
        <v>14.27</v>
      </c>
      <c r="W6" s="21">
        <f t="shared" si="3"/>
        <v>1975.33</v>
      </c>
      <c r="X6" s="22">
        <f>IF(X7="",NA(),X7)</f>
        <v>107.19</v>
      </c>
      <c r="Y6" s="22">
        <f t="shared" ref="Y6:AG6" si="4">IF(Y7="",NA(),Y7)</f>
        <v>108.85</v>
      </c>
      <c r="Z6" s="22">
        <f t="shared" si="4"/>
        <v>108.18</v>
      </c>
      <c r="AA6" s="22">
        <f t="shared" si="4"/>
        <v>107.5</v>
      </c>
      <c r="AB6" s="22">
        <f t="shared" si="4"/>
        <v>104.95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232.55</v>
      </c>
      <c r="AU6" s="22">
        <f t="shared" ref="AU6:BC6" si="6">IF(AU7="",NA(),AU7)</f>
        <v>263.32</v>
      </c>
      <c r="AV6" s="22">
        <f t="shared" si="6"/>
        <v>334.05</v>
      </c>
      <c r="AW6" s="22">
        <f t="shared" si="6"/>
        <v>336.12</v>
      </c>
      <c r="AX6" s="22">
        <f t="shared" si="6"/>
        <v>260.95</v>
      </c>
      <c r="AY6" s="22">
        <f t="shared" si="6"/>
        <v>359.47</v>
      </c>
      <c r="AZ6" s="22">
        <f t="shared" si="6"/>
        <v>369.69</v>
      </c>
      <c r="BA6" s="22">
        <f t="shared" si="6"/>
        <v>379.08</v>
      </c>
      <c r="BB6" s="22">
        <f t="shared" si="6"/>
        <v>367.55</v>
      </c>
      <c r="BC6" s="22">
        <f t="shared" si="6"/>
        <v>378.56</v>
      </c>
      <c r="BD6" s="21" t="str">
        <f>IF(BD7="","",IF(BD7="-","【-】","【"&amp;SUBSTITUTE(TEXT(BD7,"#,##0.00"),"-","△")&amp;"】"))</f>
        <v>【261.51】</v>
      </c>
      <c r="BE6" s="22">
        <f>IF(BE7="",NA(),BE7)</f>
        <v>217.99</v>
      </c>
      <c r="BF6" s="22">
        <f t="shared" ref="BF6:BN6" si="7">IF(BF7="",NA(),BF7)</f>
        <v>215.67</v>
      </c>
      <c r="BG6" s="22">
        <f t="shared" si="7"/>
        <v>213.64</v>
      </c>
      <c r="BH6" s="22">
        <f t="shared" si="7"/>
        <v>234.19</v>
      </c>
      <c r="BI6" s="22">
        <f t="shared" si="7"/>
        <v>196.11</v>
      </c>
      <c r="BJ6" s="22">
        <f t="shared" si="7"/>
        <v>401.79</v>
      </c>
      <c r="BK6" s="22">
        <f t="shared" si="7"/>
        <v>402.99</v>
      </c>
      <c r="BL6" s="22">
        <f t="shared" si="7"/>
        <v>398.98</v>
      </c>
      <c r="BM6" s="22">
        <f t="shared" si="7"/>
        <v>418.68</v>
      </c>
      <c r="BN6" s="22">
        <f t="shared" si="7"/>
        <v>395.68</v>
      </c>
      <c r="BO6" s="21" t="str">
        <f>IF(BO7="","",IF(BO7="-","【-】","【"&amp;SUBSTITUTE(TEXT(BO7,"#,##0.00"),"-","△")&amp;"】"))</f>
        <v>【265.16】</v>
      </c>
      <c r="BP6" s="22">
        <f>IF(BP7="",NA(),BP7)</f>
        <v>103.94</v>
      </c>
      <c r="BQ6" s="22">
        <f t="shared" ref="BQ6:BY6" si="8">IF(BQ7="",NA(),BQ7)</f>
        <v>106.68</v>
      </c>
      <c r="BR6" s="22">
        <f t="shared" si="8"/>
        <v>105.87</v>
      </c>
      <c r="BS6" s="22">
        <f t="shared" si="8"/>
        <v>92.4</v>
      </c>
      <c r="BT6" s="22">
        <f t="shared" si="8"/>
        <v>101.74</v>
      </c>
      <c r="BU6" s="22">
        <f t="shared" si="8"/>
        <v>100.12</v>
      </c>
      <c r="BV6" s="22">
        <f t="shared" si="8"/>
        <v>98.66</v>
      </c>
      <c r="BW6" s="22">
        <f t="shared" si="8"/>
        <v>98.64</v>
      </c>
      <c r="BX6" s="22">
        <f t="shared" si="8"/>
        <v>94.78</v>
      </c>
      <c r="BY6" s="22">
        <f t="shared" si="8"/>
        <v>97.59</v>
      </c>
      <c r="BZ6" s="21" t="str">
        <f>IF(BZ7="","",IF(BZ7="-","【-】","【"&amp;SUBSTITUTE(TEXT(BZ7,"#,##0.00"),"-","△")&amp;"】"))</f>
        <v>【102.35】</v>
      </c>
      <c r="CA6" s="22">
        <f>IF(CA7="",NA(),CA7)</f>
        <v>207.35</v>
      </c>
      <c r="CB6" s="22">
        <f t="shared" ref="CB6:CJ6" si="9">IF(CB7="",NA(),CB7)</f>
        <v>202.25</v>
      </c>
      <c r="CC6" s="22">
        <f t="shared" si="9"/>
        <v>203.41</v>
      </c>
      <c r="CD6" s="22">
        <f t="shared" si="9"/>
        <v>198.71</v>
      </c>
      <c r="CE6" s="22">
        <f t="shared" si="9"/>
        <v>210.95</v>
      </c>
      <c r="CF6" s="22">
        <f t="shared" si="9"/>
        <v>174.97</v>
      </c>
      <c r="CG6" s="22">
        <f t="shared" si="9"/>
        <v>178.59</v>
      </c>
      <c r="CH6" s="22">
        <f t="shared" si="9"/>
        <v>178.92</v>
      </c>
      <c r="CI6" s="22">
        <f t="shared" si="9"/>
        <v>181.3</v>
      </c>
      <c r="CJ6" s="22">
        <f t="shared" si="9"/>
        <v>181.71</v>
      </c>
      <c r="CK6" s="21" t="str">
        <f>IF(CK7="","",IF(CK7="-","【-】","【"&amp;SUBSTITUTE(TEXT(CK7,"#,##0.00"),"-","△")&amp;"】"))</f>
        <v>【167.74】</v>
      </c>
      <c r="CL6" s="22">
        <f>IF(CL7="",NA(),CL7)</f>
        <v>51.75</v>
      </c>
      <c r="CM6" s="22">
        <f t="shared" ref="CM6:CU6" si="10">IF(CM7="",NA(),CM7)</f>
        <v>51.68</v>
      </c>
      <c r="CN6" s="22">
        <f t="shared" si="10"/>
        <v>51.34</v>
      </c>
      <c r="CO6" s="22">
        <f t="shared" si="10"/>
        <v>53.43</v>
      </c>
      <c r="CP6" s="22">
        <f t="shared" si="10"/>
        <v>52.34</v>
      </c>
      <c r="CQ6" s="22">
        <f t="shared" si="10"/>
        <v>55.63</v>
      </c>
      <c r="CR6" s="22">
        <f t="shared" si="10"/>
        <v>55.03</v>
      </c>
      <c r="CS6" s="22">
        <f t="shared" si="10"/>
        <v>55.14</v>
      </c>
      <c r="CT6" s="22">
        <f t="shared" si="10"/>
        <v>55.89</v>
      </c>
      <c r="CU6" s="22">
        <f t="shared" si="10"/>
        <v>55.72</v>
      </c>
      <c r="CV6" s="21" t="str">
        <f>IF(CV7="","",IF(CV7="-","【-】","【"&amp;SUBSTITUTE(TEXT(CV7,"#,##0.00"),"-","△")&amp;"】"))</f>
        <v>【60.29】</v>
      </c>
      <c r="CW6" s="22">
        <f>IF(CW7="",NA(),CW7)</f>
        <v>93.71</v>
      </c>
      <c r="CX6" s="22">
        <f t="shared" ref="CX6:DF6" si="11">IF(CX7="",NA(),CX7)</f>
        <v>94.08</v>
      </c>
      <c r="CY6" s="22">
        <f t="shared" si="11"/>
        <v>93.84</v>
      </c>
      <c r="CZ6" s="22">
        <f t="shared" si="11"/>
        <v>92.25</v>
      </c>
      <c r="DA6" s="22">
        <f t="shared" si="11"/>
        <v>93.14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50.77</v>
      </c>
      <c r="DI6" s="22">
        <f t="shared" ref="DI6:DQ6" si="12">IF(DI7="",NA(),DI7)</f>
        <v>51.38</v>
      </c>
      <c r="DJ6" s="22">
        <f t="shared" si="12"/>
        <v>52.56</v>
      </c>
      <c r="DK6" s="22">
        <f t="shared" si="12"/>
        <v>53.42</v>
      </c>
      <c r="DL6" s="22">
        <f t="shared" si="12"/>
        <v>54.52</v>
      </c>
      <c r="DM6" s="22">
        <f t="shared" si="12"/>
        <v>48.05</v>
      </c>
      <c r="DN6" s="22">
        <f t="shared" si="12"/>
        <v>48.87</v>
      </c>
      <c r="DO6" s="22">
        <f t="shared" si="12"/>
        <v>49.92</v>
      </c>
      <c r="DP6" s="22">
        <f t="shared" si="12"/>
        <v>50.63</v>
      </c>
      <c r="DQ6" s="22">
        <f t="shared" si="12"/>
        <v>51.29</v>
      </c>
      <c r="DR6" s="21" t="str">
        <f>IF(DR7="","",IF(DR7="-","【-】","【"&amp;SUBSTITUTE(TEXT(DR7,"#,##0.00"),"-","△")&amp;"】"))</f>
        <v>【50.88】</v>
      </c>
      <c r="DS6" s="22">
        <f>IF(DS7="",NA(),DS7)</f>
        <v>24.91</v>
      </c>
      <c r="DT6" s="22">
        <f t="shared" ref="DT6:EB6" si="13">IF(DT7="",NA(),DT7)</f>
        <v>27.06</v>
      </c>
      <c r="DU6" s="22">
        <f t="shared" si="13"/>
        <v>30.66</v>
      </c>
      <c r="DV6" s="22">
        <f t="shared" si="13"/>
        <v>29.13</v>
      </c>
      <c r="DW6" s="22">
        <f t="shared" si="13"/>
        <v>30.19</v>
      </c>
      <c r="DX6" s="22">
        <f t="shared" si="13"/>
        <v>13.39</v>
      </c>
      <c r="DY6" s="22">
        <f t="shared" si="13"/>
        <v>14.85</v>
      </c>
      <c r="DZ6" s="22">
        <f t="shared" si="13"/>
        <v>16.88</v>
      </c>
      <c r="EA6" s="22">
        <f t="shared" si="13"/>
        <v>18.28</v>
      </c>
      <c r="EB6" s="22">
        <f t="shared" si="13"/>
        <v>19.61</v>
      </c>
      <c r="EC6" s="21" t="str">
        <f>IF(EC7="","",IF(EC7="-","【-】","【"&amp;SUBSTITUTE(TEXT(EC7,"#,##0.00"),"-","△")&amp;"】"))</f>
        <v>【22.30】</v>
      </c>
      <c r="ED6" s="22">
        <f>IF(ED7="",NA(),ED7)</f>
        <v>0.69</v>
      </c>
      <c r="EE6" s="22">
        <f t="shared" ref="EE6:EM6" si="14">IF(EE7="",NA(),EE7)</f>
        <v>1.38</v>
      </c>
      <c r="EF6" s="22">
        <f t="shared" si="14"/>
        <v>1.24</v>
      </c>
      <c r="EG6" s="22">
        <f t="shared" si="14"/>
        <v>1.41</v>
      </c>
      <c r="EH6" s="22">
        <f t="shared" si="14"/>
        <v>1.25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293440</v>
      </c>
      <c r="D7" s="24">
        <v>46</v>
      </c>
      <c r="E7" s="24">
        <v>1</v>
      </c>
      <c r="F7" s="24">
        <v>0</v>
      </c>
      <c r="G7" s="24">
        <v>1</v>
      </c>
      <c r="H7" s="24" t="s">
        <v>93</v>
      </c>
      <c r="I7" s="24" t="s">
        <v>94</v>
      </c>
      <c r="J7" s="24" t="s">
        <v>95</v>
      </c>
      <c r="K7" s="24" t="s">
        <v>96</v>
      </c>
      <c r="L7" s="24" t="s">
        <v>97</v>
      </c>
      <c r="M7" s="24" t="s">
        <v>98</v>
      </c>
      <c r="N7" s="25" t="s">
        <v>99</v>
      </c>
      <c r="O7" s="25">
        <v>76.91</v>
      </c>
      <c r="P7" s="25">
        <v>99.89</v>
      </c>
      <c r="Q7" s="25">
        <v>3773</v>
      </c>
      <c r="R7" s="25">
        <v>28249</v>
      </c>
      <c r="S7" s="25">
        <v>14.27</v>
      </c>
      <c r="T7" s="25">
        <v>1979.61</v>
      </c>
      <c r="U7" s="25">
        <v>28188</v>
      </c>
      <c r="V7" s="25">
        <v>14.27</v>
      </c>
      <c r="W7" s="25">
        <v>1975.33</v>
      </c>
      <c r="X7" s="25">
        <v>107.19</v>
      </c>
      <c r="Y7" s="25">
        <v>108.85</v>
      </c>
      <c r="Z7" s="25">
        <v>108.18</v>
      </c>
      <c r="AA7" s="25">
        <v>107.5</v>
      </c>
      <c r="AB7" s="25">
        <v>104.95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232.55</v>
      </c>
      <c r="AU7" s="25">
        <v>263.32</v>
      </c>
      <c r="AV7" s="25">
        <v>334.05</v>
      </c>
      <c r="AW7" s="25">
        <v>336.12</v>
      </c>
      <c r="AX7" s="25">
        <v>260.95</v>
      </c>
      <c r="AY7" s="25">
        <v>359.47</v>
      </c>
      <c r="AZ7" s="25">
        <v>369.69</v>
      </c>
      <c r="BA7" s="25">
        <v>379.08</v>
      </c>
      <c r="BB7" s="25">
        <v>367.55</v>
      </c>
      <c r="BC7" s="25">
        <v>378.56</v>
      </c>
      <c r="BD7" s="25">
        <v>261.51</v>
      </c>
      <c r="BE7" s="25">
        <v>217.99</v>
      </c>
      <c r="BF7" s="25">
        <v>215.67</v>
      </c>
      <c r="BG7" s="25">
        <v>213.64</v>
      </c>
      <c r="BH7" s="25">
        <v>234.19</v>
      </c>
      <c r="BI7" s="25">
        <v>196.11</v>
      </c>
      <c r="BJ7" s="25">
        <v>401.79</v>
      </c>
      <c r="BK7" s="25">
        <v>402.99</v>
      </c>
      <c r="BL7" s="25">
        <v>398.98</v>
      </c>
      <c r="BM7" s="25">
        <v>418.68</v>
      </c>
      <c r="BN7" s="25">
        <v>395.68</v>
      </c>
      <c r="BO7" s="25">
        <v>265.16000000000003</v>
      </c>
      <c r="BP7" s="25">
        <v>103.94</v>
      </c>
      <c r="BQ7" s="25">
        <v>106.68</v>
      </c>
      <c r="BR7" s="25">
        <v>105.87</v>
      </c>
      <c r="BS7" s="25">
        <v>92.4</v>
      </c>
      <c r="BT7" s="25">
        <v>101.74</v>
      </c>
      <c r="BU7" s="25">
        <v>100.12</v>
      </c>
      <c r="BV7" s="25">
        <v>98.66</v>
      </c>
      <c r="BW7" s="25">
        <v>98.64</v>
      </c>
      <c r="BX7" s="25">
        <v>94.78</v>
      </c>
      <c r="BY7" s="25">
        <v>97.59</v>
      </c>
      <c r="BZ7" s="25">
        <v>102.35</v>
      </c>
      <c r="CA7" s="25">
        <v>207.35</v>
      </c>
      <c r="CB7" s="25">
        <v>202.25</v>
      </c>
      <c r="CC7" s="25">
        <v>203.41</v>
      </c>
      <c r="CD7" s="25">
        <v>198.71</v>
      </c>
      <c r="CE7" s="25">
        <v>210.95</v>
      </c>
      <c r="CF7" s="25">
        <v>174.97</v>
      </c>
      <c r="CG7" s="25">
        <v>178.59</v>
      </c>
      <c r="CH7" s="25">
        <v>178.92</v>
      </c>
      <c r="CI7" s="25">
        <v>181.3</v>
      </c>
      <c r="CJ7" s="25">
        <v>181.71</v>
      </c>
      <c r="CK7" s="25">
        <v>167.74</v>
      </c>
      <c r="CL7" s="25">
        <v>51.75</v>
      </c>
      <c r="CM7" s="25">
        <v>51.68</v>
      </c>
      <c r="CN7" s="25">
        <v>51.34</v>
      </c>
      <c r="CO7" s="25">
        <v>53.43</v>
      </c>
      <c r="CP7" s="25">
        <v>52.34</v>
      </c>
      <c r="CQ7" s="25">
        <v>55.63</v>
      </c>
      <c r="CR7" s="25">
        <v>55.03</v>
      </c>
      <c r="CS7" s="25">
        <v>55.14</v>
      </c>
      <c r="CT7" s="25">
        <v>55.89</v>
      </c>
      <c r="CU7" s="25">
        <v>55.72</v>
      </c>
      <c r="CV7" s="25">
        <v>60.29</v>
      </c>
      <c r="CW7" s="25">
        <v>93.71</v>
      </c>
      <c r="CX7" s="25">
        <v>94.08</v>
      </c>
      <c r="CY7" s="25">
        <v>93.84</v>
      </c>
      <c r="CZ7" s="25">
        <v>92.25</v>
      </c>
      <c r="DA7" s="25">
        <v>93.14</v>
      </c>
      <c r="DB7" s="25">
        <v>82.04</v>
      </c>
      <c r="DC7" s="25">
        <v>81.900000000000006</v>
      </c>
      <c r="DD7" s="25">
        <v>81.39</v>
      </c>
      <c r="DE7" s="25">
        <v>81.27</v>
      </c>
      <c r="DF7" s="25">
        <v>81.260000000000005</v>
      </c>
      <c r="DG7" s="25">
        <v>90.12</v>
      </c>
      <c r="DH7" s="25">
        <v>50.77</v>
      </c>
      <c r="DI7" s="25">
        <v>51.38</v>
      </c>
      <c r="DJ7" s="25">
        <v>52.56</v>
      </c>
      <c r="DK7" s="25">
        <v>53.42</v>
      </c>
      <c r="DL7" s="25">
        <v>54.52</v>
      </c>
      <c r="DM7" s="25">
        <v>48.05</v>
      </c>
      <c r="DN7" s="25">
        <v>48.87</v>
      </c>
      <c r="DO7" s="25">
        <v>49.92</v>
      </c>
      <c r="DP7" s="25">
        <v>50.63</v>
      </c>
      <c r="DQ7" s="25">
        <v>51.29</v>
      </c>
      <c r="DR7" s="25">
        <v>50.88</v>
      </c>
      <c r="DS7" s="25">
        <v>24.91</v>
      </c>
      <c r="DT7" s="25">
        <v>27.06</v>
      </c>
      <c r="DU7" s="25">
        <v>30.66</v>
      </c>
      <c r="DV7" s="25">
        <v>29.13</v>
      </c>
      <c r="DW7" s="25">
        <v>30.19</v>
      </c>
      <c r="DX7" s="25">
        <v>13.39</v>
      </c>
      <c r="DY7" s="25">
        <v>14.85</v>
      </c>
      <c r="DZ7" s="25">
        <v>16.88</v>
      </c>
      <c r="EA7" s="25">
        <v>18.28</v>
      </c>
      <c r="EB7" s="25">
        <v>19.61</v>
      </c>
      <c r="EC7" s="25">
        <v>22.3</v>
      </c>
      <c r="ED7" s="25">
        <v>0.69</v>
      </c>
      <c r="EE7" s="25">
        <v>1.38</v>
      </c>
      <c r="EF7" s="25">
        <v>1.24</v>
      </c>
      <c r="EG7" s="25">
        <v>1.41</v>
      </c>
      <c r="EH7" s="25">
        <v>1.25</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2023-01-20T07:50:30Z</cp:lastPrinted>
  <dcterms:created xsi:type="dcterms:W3CDTF">2022-12-01T01:02:26Z</dcterms:created>
  <dcterms:modified xsi:type="dcterms:W3CDTF">2023-03-28T04:57:06Z</dcterms:modified>
  <cp:category/>
</cp:coreProperties>
</file>