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0\共有フォルダ\01総務部\03政策財政課\02財政係\09財政統計及び諸報告及び財政状況の公表\地方公営企業関係\R4\230131公営企業に係る経営比較分析表の分析について\"/>
    </mc:Choice>
  </mc:AlternateContent>
  <workbookProtection workbookAlgorithmName="SHA-512" workbookHashValue="9qWiFHkfzAp7rOQwgq+9Vt2VUzq36vDiwFSfqEwCmIK0K+9dY+x7xmT/vkNav9PeEGqDU0hdLk/OR5D4AJgNQg==" workbookSaltValue="4kuRId03eskf3pLC44OlvQ==" workbookSpinCount="100000" lockStructure="1"/>
  <bookViews>
    <workbookView xWindow="0" yWindow="0" windowWidth="11796" windowHeight="824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G85" i="4"/>
  <c r="BB10" i="4"/>
  <c r="AT10" i="4"/>
  <c r="AL10" i="4"/>
  <c r="W10" i="4"/>
  <c r="P10" i="4"/>
  <c r="I10" i="4"/>
  <c r="BB8" i="4"/>
  <c r="AL8" i="4"/>
  <c r="AD8" i="4"/>
  <c r="W8" i="4"/>
  <c r="B8" i="4"/>
  <c r="B6" i="4"/>
</calcChain>
</file>

<file path=xl/sharedStrings.xml><?xml version="1.0" encoding="utf-8"?>
<sst xmlns="http://schemas.openxmlformats.org/spreadsheetml/2006/main" count="257" uniqueCount="117">
  <si>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</si>
  <si>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</si>
  <si>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</si>
  <si>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</si>
  <si>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</si>
  <si>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</si>
  <si>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</si>
  <si>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</si>
  <si>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</si>
  <si>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</si>
  <si>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</si>
  <si>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</si>
  <si>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</si>
  <si>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</si>
  <si>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</si>
  <si>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</si>
  <si>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</si>
  <si>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</si>
  <si>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</si>
  <si>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</si>
  <si>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</si>
  <si>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</si>
  <si>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</si>
  <si>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</si>
  <si>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</si>
  <si>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</si>
  <si>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</si>
  <si>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</si>
  <si>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</si>
  <si>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</si>
  <si>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</si>
  <si>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</si>
  <si>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</si>
  <si>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</si>
  <si>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</si>
  <si>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</si>
  <si>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</si>
  <si>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</si>
  <si>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</si>
  <si>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</si>
  <si>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</si>
  <si>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</si>
  <si>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</si>
  <si>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</si>
  <si>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</si>
  <si>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</si>
  <si>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</si>
  <si>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</si>
  <si>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</si>
  <si>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</si>
  <si>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</si>
  <si>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</si>
  <si>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</si>
  <si>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</si>
  <si>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</si>
  <si>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</si>
  <si>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</si>
  <si>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</si>
  <si>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</si>
  <si>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</si>
  <si>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</si>
  <si>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</si>
  <si>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</si>
  <si>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</si>
  <si>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</si>
  <si>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</si>
  <si>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</si>
  <si>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</si>
  <si>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</si>
  <si>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</si>
  <si>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</si>
  <si>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</si>
  <si>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</si>
  <si>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</si>
  <si>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</si>
  <si>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</si>
  <si>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</si>
  <si>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</si>
  <si>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</si>
  <si>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</si>
  <si>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</si>
  <si>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</si>
  <si>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</si>
  <si>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</si>
  <si>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</si>
  <si>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</si>
  <si>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</si>
  <si>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</si>
  <si>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</si>
  <si>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</si>
  <si>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</si>
  <si>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</si>
  <si>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</si>
  <si>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</si>
  <si>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</si>
  <si>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</si>
  <si>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斑鳩町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</si>
  <si>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</si>
  <si>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</si>
  <si>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</si>
  <si>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</si>
  <si>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</si>
  <si>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</si>
  <si>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</si>
  <si>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</si>
  <si>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</si>
  <si>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</si>
  <si>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</si>
  <si>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</si>
  <si>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</si>
  <si>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</si>
  <si>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</si>
  <si>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</si>
  <si>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</si>
  <si>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①経常収支比率は100%を超えているが、整備途中のため使用料収入が少なく、一般会計からの補助金に依存している。
②累積欠損金はなし。
③企業債償還金が流動負債のほとんどを占めているが、使用料収入等だけでは賄えていないことから、当該指標が100%未満となっている。
④企業債残高を減少させつつ供用区域の拡大に努めることで使用料収入は増加し、今後もなだらかに減少する予定。
⑤⑥普及率が約67%程度、その内接続率が約74%程度と使用料収入に占める維持管理費に対して有収水量が少ないことから、汚水処理原価が高く、経費回収率が低い要因となっている。
⑦管渠のみで施設はない。
⑧整備拡大と共に処理区域が拡大し、接続数も年々増加する傾向である。水洗化率向上のため、今後も啓発を実施していく。</t>
    <rPh sb="1" eb="3">
      <t>ケイジョウ</t>
    </rPh>
    <rPh sb="3" eb="5">
      <t>シュウシ</t>
    </rPh>
    <rPh sb="5" eb="7">
      <t>ヒリツ</t>
    </rPh>
    <rPh sb="13" eb="14">
      <t>コ</t>
    </rPh>
    <rPh sb="20" eb="22">
      <t>セイビ</t>
    </rPh>
    <rPh sb="22" eb="24">
      <t>トチュウ</t>
    </rPh>
    <rPh sb="27" eb="30">
      <t>シヨウリョウ</t>
    </rPh>
    <rPh sb="30" eb="32">
      <t>シュウニュウ</t>
    </rPh>
    <rPh sb="33" eb="34">
      <t>スク</t>
    </rPh>
    <rPh sb="37" eb="39">
      <t>イッパン</t>
    </rPh>
    <rPh sb="39" eb="41">
      <t>カイケイ</t>
    </rPh>
    <rPh sb="44" eb="47">
      <t>ホジョキン</t>
    </rPh>
    <rPh sb="48" eb="50">
      <t>イソン</t>
    </rPh>
    <rPh sb="57" eb="59">
      <t>ルイセキ</t>
    </rPh>
    <rPh sb="59" eb="62">
      <t>ケッソンキン</t>
    </rPh>
    <rPh sb="68" eb="70">
      <t>キギョウ</t>
    </rPh>
    <rPh sb="70" eb="71">
      <t>サイ</t>
    </rPh>
    <rPh sb="71" eb="74">
      <t>ショウカンキン</t>
    </rPh>
    <rPh sb="75" eb="77">
      <t>リュウドウ</t>
    </rPh>
    <rPh sb="77" eb="79">
      <t>フサイ</t>
    </rPh>
    <rPh sb="85" eb="86">
      <t>シ</t>
    </rPh>
    <rPh sb="92" eb="95">
      <t>シヨウリョウ</t>
    </rPh>
    <rPh sb="95" eb="97">
      <t>シュウニュウ</t>
    </rPh>
    <rPh sb="97" eb="98">
      <t>トウ</t>
    </rPh>
    <rPh sb="102" eb="103">
      <t>マカナ</t>
    </rPh>
    <rPh sb="113" eb="115">
      <t>トウガイ</t>
    </rPh>
    <rPh sb="115" eb="117">
      <t>シヒョウ</t>
    </rPh>
    <rPh sb="122" eb="124">
      <t>ミマン</t>
    </rPh>
    <rPh sb="133" eb="135">
      <t>キギョウ</t>
    </rPh>
    <rPh sb="135" eb="136">
      <t>サイ</t>
    </rPh>
    <rPh sb="136" eb="138">
      <t>ザンダカ</t>
    </rPh>
    <rPh sb="139" eb="141">
      <t>ゲンショウ</t>
    </rPh>
    <rPh sb="145" eb="147">
      <t>キョウヨウ</t>
    </rPh>
    <rPh sb="147" eb="149">
      <t>クイキ</t>
    </rPh>
    <rPh sb="150" eb="152">
      <t>カクダイ</t>
    </rPh>
    <rPh sb="153" eb="154">
      <t>ツト</t>
    </rPh>
    <rPh sb="159" eb="162">
      <t>シヨウリョウ</t>
    </rPh>
    <rPh sb="162" eb="164">
      <t>シュウニュウ</t>
    </rPh>
    <rPh sb="165" eb="167">
      <t>ゾウカ</t>
    </rPh>
    <rPh sb="169" eb="171">
      <t>コンゴ</t>
    </rPh>
    <rPh sb="177" eb="179">
      <t>ゲンショウ</t>
    </rPh>
    <rPh sb="181" eb="183">
      <t>ヨテイ</t>
    </rPh>
    <rPh sb="187" eb="189">
      <t>フキュウ</t>
    </rPh>
    <rPh sb="189" eb="190">
      <t>リツ</t>
    </rPh>
    <rPh sb="191" eb="192">
      <t>ヤク</t>
    </rPh>
    <rPh sb="195" eb="197">
      <t>テイド</t>
    </rPh>
    <rPh sb="200" eb="201">
      <t>ウチ</t>
    </rPh>
    <rPh sb="201" eb="203">
      <t>セツゾク</t>
    </rPh>
    <rPh sb="203" eb="204">
      <t>リツ</t>
    </rPh>
    <rPh sb="205" eb="206">
      <t>ヤク</t>
    </rPh>
    <rPh sb="209" eb="211">
      <t>テイド</t>
    </rPh>
    <rPh sb="212" eb="215">
      <t>シヨウリョウ</t>
    </rPh>
    <rPh sb="215" eb="217">
      <t>シュウニュウ</t>
    </rPh>
    <rPh sb="218" eb="219">
      <t>シ</t>
    </rPh>
    <rPh sb="221" eb="223">
      <t>イジ</t>
    </rPh>
    <rPh sb="223" eb="226">
      <t>カンリヒ</t>
    </rPh>
    <rPh sb="227" eb="228">
      <t>タイ</t>
    </rPh>
    <rPh sb="230" eb="232">
      <t>ユウシュウ</t>
    </rPh>
    <rPh sb="232" eb="234">
      <t>スイリョウ</t>
    </rPh>
    <rPh sb="235" eb="236">
      <t>スク</t>
    </rPh>
    <rPh sb="243" eb="245">
      <t>オスイ</t>
    </rPh>
    <rPh sb="245" eb="247">
      <t>ショリ</t>
    </rPh>
    <rPh sb="247" eb="249">
      <t>ゲンカ</t>
    </rPh>
    <rPh sb="250" eb="251">
      <t>タカ</t>
    </rPh>
    <rPh sb="253" eb="255">
      <t>ケイヒ</t>
    </rPh>
    <rPh sb="255" eb="257">
      <t>カイシュウ</t>
    </rPh>
    <rPh sb="257" eb="258">
      <t>リツ</t>
    </rPh>
    <rPh sb="259" eb="260">
      <t>ヒク</t>
    </rPh>
    <rPh sb="261" eb="263">
      <t>ヨウイン</t>
    </rPh>
    <rPh sb="272" eb="274">
      <t>カンキョ</t>
    </rPh>
    <rPh sb="277" eb="279">
      <t>シセツ</t>
    </rPh>
    <rPh sb="285" eb="287">
      <t>セイビ</t>
    </rPh>
    <rPh sb="287" eb="289">
      <t>カクダイ</t>
    </rPh>
    <rPh sb="290" eb="291">
      <t>トモ</t>
    </rPh>
    <rPh sb="292" eb="294">
      <t>ショリ</t>
    </rPh>
    <rPh sb="294" eb="296">
      <t>クイキ</t>
    </rPh>
    <rPh sb="297" eb="299">
      <t>カクダイ</t>
    </rPh>
    <rPh sb="301" eb="303">
      <t>セツゾク</t>
    </rPh>
    <rPh sb="303" eb="304">
      <t>スウ</t>
    </rPh>
    <rPh sb="305" eb="307">
      <t>ネンネン</t>
    </rPh>
    <rPh sb="307" eb="309">
      <t>ゾウカ</t>
    </rPh>
    <rPh sb="311" eb="313">
      <t>ケイコウ</t>
    </rPh>
    <rPh sb="317" eb="320">
      <t>スイセンカ</t>
    </rPh>
    <rPh sb="320" eb="321">
      <t>リツ</t>
    </rPh>
    <rPh sb="321" eb="323">
      <t>コウジョウ</t>
    </rPh>
    <rPh sb="327" eb="329">
      <t>コンゴ</t>
    </rPh>
    <rPh sb="330" eb="332">
      <t>ケイハツ</t>
    </rPh>
    <rPh sb="333" eb="335">
      <t>ジッシ</t>
    </rPh>
    <phoneticPr fontId="4"/>
  </si>
  <si>
    <t>管渠整備に係る企業債の累積よって支出に占める償還金の割合が非常に高く、下水道事業の経営を圧迫している。公共下水道普及のため、今後も管渠等の整備を進めるが、将来負担の軽減や経営の健全化に向けて事業規模を検証し、次期事業計画の策定時に事業計画の見直しを実施する。</t>
    <rPh sb="0" eb="2">
      <t>カンキョ</t>
    </rPh>
    <rPh sb="2" eb="4">
      <t>セイビ</t>
    </rPh>
    <rPh sb="5" eb="6">
      <t>カカ</t>
    </rPh>
    <rPh sb="7" eb="9">
      <t>キギョウ</t>
    </rPh>
    <rPh sb="9" eb="10">
      <t>サイ</t>
    </rPh>
    <rPh sb="11" eb="13">
      <t>ルイセキ</t>
    </rPh>
    <rPh sb="16" eb="18">
      <t>シシュツ</t>
    </rPh>
    <rPh sb="19" eb="20">
      <t>シ</t>
    </rPh>
    <rPh sb="22" eb="25">
      <t>ショウカンキン</t>
    </rPh>
    <rPh sb="26" eb="28">
      <t>ワリアイ</t>
    </rPh>
    <rPh sb="29" eb="31">
      <t>ヒジョウ</t>
    </rPh>
    <rPh sb="32" eb="33">
      <t>タカ</t>
    </rPh>
    <rPh sb="35" eb="38">
      <t>ゲスイドウ</t>
    </rPh>
    <rPh sb="38" eb="40">
      <t>ジギョウ</t>
    </rPh>
    <rPh sb="41" eb="43">
      <t>ケイエイ</t>
    </rPh>
    <rPh sb="44" eb="46">
      <t>アッパク</t>
    </rPh>
    <rPh sb="51" eb="53">
      <t>コウキョウ</t>
    </rPh>
    <rPh sb="53" eb="56">
      <t>ゲスイドウ</t>
    </rPh>
    <rPh sb="56" eb="58">
      <t>フキュウ</t>
    </rPh>
    <rPh sb="62" eb="64">
      <t>コンゴ</t>
    </rPh>
    <rPh sb="65" eb="67">
      <t>カンキョ</t>
    </rPh>
    <rPh sb="67" eb="68">
      <t>トウ</t>
    </rPh>
    <rPh sb="69" eb="71">
      <t>セイビ</t>
    </rPh>
    <rPh sb="72" eb="73">
      <t>スス</t>
    </rPh>
    <rPh sb="77" eb="79">
      <t>ショウライ</t>
    </rPh>
    <rPh sb="79" eb="81">
      <t>フタン</t>
    </rPh>
    <rPh sb="82" eb="84">
      <t>ケイゲン</t>
    </rPh>
    <rPh sb="85" eb="87">
      <t>ケイエイ</t>
    </rPh>
    <rPh sb="88" eb="91">
      <t>ケンゼンカ</t>
    </rPh>
    <rPh sb="92" eb="93">
      <t>ム</t>
    </rPh>
    <rPh sb="95" eb="97">
      <t>ジギョウ</t>
    </rPh>
    <rPh sb="97" eb="99">
      <t>キボ</t>
    </rPh>
    <rPh sb="100" eb="102">
      <t>ケンショウ</t>
    </rPh>
    <rPh sb="104" eb="106">
      <t>ジキ</t>
    </rPh>
    <rPh sb="106" eb="108">
      <t>ジギョウ</t>
    </rPh>
    <rPh sb="108" eb="110">
      <t>ケイカク</t>
    </rPh>
    <rPh sb="111" eb="113">
      <t>サクテイ</t>
    </rPh>
    <rPh sb="113" eb="114">
      <t>ジ</t>
    </rPh>
    <rPh sb="115" eb="117">
      <t>ジギョウ</t>
    </rPh>
    <rPh sb="117" eb="119">
      <t>ケイカク</t>
    </rPh>
    <rPh sb="120" eb="122">
      <t>ミナオ</t>
    </rPh>
    <rPh sb="124" eb="126">
      <t>ジッシ</t>
    </rPh>
    <phoneticPr fontId="4"/>
  </si>
  <si>
    <t>①管渠等が比較的新しいため、②③の数値は低いが、今後も老朽化は進んでいくため、改築等の財源確保や費用の平準化について研究を進める。</t>
    <rPh sb="1" eb="3">
      <t>カンキョ</t>
    </rPh>
    <rPh sb="3" eb="4">
      <t>トウ</t>
    </rPh>
    <rPh sb="5" eb="8">
      <t>ヒカクテキ</t>
    </rPh>
    <rPh sb="8" eb="9">
      <t>アタラ</t>
    </rPh>
    <rPh sb="17" eb="19">
      <t>スウチ</t>
    </rPh>
    <rPh sb="20" eb="21">
      <t>ヒク</t>
    </rPh>
    <rPh sb="24" eb="26">
      <t>コンゴ</t>
    </rPh>
    <rPh sb="27" eb="30">
      <t>ロウキュウカ</t>
    </rPh>
    <rPh sb="31" eb="32">
      <t>スス</t>
    </rPh>
    <rPh sb="39" eb="41">
      <t>カイチク</t>
    </rPh>
    <rPh sb="41" eb="42">
      <t>トウ</t>
    </rPh>
    <rPh sb="43" eb="45">
      <t>ザイゲン</t>
    </rPh>
    <rPh sb="45" eb="47">
      <t>カクホ</t>
    </rPh>
    <rPh sb="48" eb="50">
      <t>ヒヨウ</t>
    </rPh>
    <rPh sb="51" eb="54">
      <t>ヘイジュンカ</t>
    </rPh>
    <rPh sb="58" eb="60">
      <t>ケンキュウ</t>
    </rPh>
    <rPh sb="61" eb="6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</si>
</sst>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B63-4EB4-A7C1-4B18BD0929D6}"/>
            </c:ext>
          </c:extLst>
        </c:ser>
        <c:dLbls>
          <c:showLegendKey val="0"/>
          <c:showVal val="0"/>
          <c:showCatName val="0"/>
          <c:showSerName val="0"/>
          <c:showPercent val="0"/>
          <c:showBubbleSize val="0"/>
        </c:dLbls>
        <c:gapWidth val="150"/>
        <c:axId val="73859840"/>
        <c:axId val="7386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0.28999999999999998</c:v>
                </c:pt>
                <c:pt idx="2">
                  <c:v>0.34</c:v>
                </c:pt>
                <c:pt idx="3">
                  <c:v>0.04</c:v>
                </c:pt>
                <c:pt idx="4">
                  <c:v>0.06</c:v>
                </c:pt>
              </c:numCache>
            </c:numRef>
          </c:val>
          <c:smooth val="0"/>
          <c:extLst>
            <c:ext xmlns:c16="http://schemas.microsoft.com/office/drawing/2014/chart" uri="{C3380CC4-5D6E-409C-BE32-E72D297353CC}">
              <c16:uniqueId val="{00000001-FB63-4EB4-A7C1-4B18BD0929D6}"/>
            </c:ext>
          </c:extLst>
        </c:ser>
        <c:dLbls>
          <c:showLegendKey val="0"/>
          <c:showVal val="0"/>
          <c:showCatName val="0"/>
          <c:showSerName val="0"/>
          <c:showPercent val="0"/>
          <c:showBubbleSize val="0"/>
        </c:dLbls>
        <c:marker val="1"/>
        <c:smooth val="0"/>
        <c:axId val="73859840"/>
        <c:axId val="73861760"/>
      </c:lineChart>
      <c:dateAx>
        <c:axId val="73859840"/>
        <c:scaling>
          <c:orientation val="minMax"/>
        </c:scaling>
        <c:delete val="1"/>
        <c:axPos val="b"/>
        <c:numFmt formatCode="&quot;H&quot;yy" sourceLinked="1"/>
        <c:majorTickMark val="none"/>
        <c:minorTickMark val="none"/>
        <c:tickLblPos val="none"/>
        <c:crossAx val="73861760"/>
        <c:crosses val="autoZero"/>
        <c:auto val="1"/>
        <c:lblOffset val="100"/>
        <c:baseTimeUnit val="years"/>
      </c:dateAx>
      <c:valAx>
        <c:axId val="738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E9-41DD-8D6E-D4D0E0836389}"/>
            </c:ext>
          </c:extLst>
        </c:ser>
        <c:dLbls>
          <c:showLegendKey val="0"/>
          <c:showVal val="0"/>
          <c:showCatName val="0"/>
          <c:showSerName val="0"/>
          <c:showPercent val="0"/>
          <c:showBubbleSize val="0"/>
        </c:dLbls>
        <c:gapWidth val="150"/>
        <c:axId val="89887104"/>
        <c:axId val="8988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38.04</c:v>
                </c:pt>
                <c:pt idx="2">
                  <c:v>50.06</c:v>
                </c:pt>
                <c:pt idx="3">
                  <c:v>46.3</c:v>
                </c:pt>
                <c:pt idx="4">
                  <c:v>47.23</c:v>
                </c:pt>
              </c:numCache>
            </c:numRef>
          </c:val>
          <c:smooth val="0"/>
          <c:extLst>
            <c:ext xmlns:c16="http://schemas.microsoft.com/office/drawing/2014/chart" uri="{C3380CC4-5D6E-409C-BE32-E72D297353CC}">
              <c16:uniqueId val="{00000001-D9E9-41DD-8D6E-D4D0E0836389}"/>
            </c:ext>
          </c:extLst>
        </c:ser>
        <c:dLbls>
          <c:showLegendKey val="0"/>
          <c:showVal val="0"/>
          <c:showCatName val="0"/>
          <c:showSerName val="0"/>
          <c:showPercent val="0"/>
          <c:showBubbleSize val="0"/>
        </c:dLbls>
        <c:marker val="1"/>
        <c:smooth val="0"/>
        <c:axId val="89887104"/>
        <c:axId val="89889024"/>
      </c:lineChart>
      <c:dateAx>
        <c:axId val="89887104"/>
        <c:scaling>
          <c:orientation val="minMax"/>
        </c:scaling>
        <c:delete val="1"/>
        <c:axPos val="b"/>
        <c:numFmt formatCode="&quot;H&quot;yy" sourceLinked="1"/>
        <c:majorTickMark val="none"/>
        <c:minorTickMark val="none"/>
        <c:tickLblPos val="none"/>
        <c:crossAx val="89889024"/>
        <c:crosses val="autoZero"/>
        <c:auto val="1"/>
        <c:lblOffset val="100"/>
        <c:baseTimeUnit val="years"/>
      </c:dateAx>
      <c:valAx>
        <c:axId val="898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68.739999999999995</c:v>
                </c:pt>
                <c:pt idx="2">
                  <c:v>69.95</c:v>
                </c:pt>
                <c:pt idx="3">
                  <c:v>73.09</c:v>
                </c:pt>
                <c:pt idx="4">
                  <c:v>74.94</c:v>
                </c:pt>
              </c:numCache>
            </c:numRef>
          </c:val>
          <c:extLst>
            <c:ext xmlns:c16="http://schemas.microsoft.com/office/drawing/2014/chart" uri="{C3380CC4-5D6E-409C-BE32-E72D297353CC}">
              <c16:uniqueId val="{00000000-F2F8-4882-8803-1D8A42149804}"/>
            </c:ext>
          </c:extLst>
        </c:ser>
        <c:dLbls>
          <c:showLegendKey val="0"/>
          <c:showVal val="0"/>
          <c:showCatName val="0"/>
          <c:showSerName val="0"/>
          <c:showPercent val="0"/>
          <c:showBubbleSize val="0"/>
        </c:dLbls>
        <c:gapWidth val="150"/>
        <c:axId val="89625344"/>
        <c:axId val="8962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62.16</c:v>
                </c:pt>
                <c:pt idx="2">
                  <c:v>85.79</c:v>
                </c:pt>
                <c:pt idx="3">
                  <c:v>85.01</c:v>
                </c:pt>
                <c:pt idx="4">
                  <c:v>85.55</c:v>
                </c:pt>
              </c:numCache>
            </c:numRef>
          </c:val>
          <c:smooth val="0"/>
          <c:extLst>
            <c:ext xmlns:c16="http://schemas.microsoft.com/office/drawing/2014/chart" uri="{C3380CC4-5D6E-409C-BE32-E72D297353CC}">
              <c16:uniqueId val="{00000001-F2F8-4882-8803-1D8A42149804}"/>
            </c:ext>
          </c:extLst>
        </c:ser>
        <c:dLbls>
          <c:showLegendKey val="0"/>
          <c:showVal val="0"/>
          <c:showCatName val="0"/>
          <c:showSerName val="0"/>
          <c:showPercent val="0"/>
          <c:showBubbleSize val="0"/>
        </c:dLbls>
        <c:marker val="1"/>
        <c:smooth val="0"/>
        <c:axId val="89625344"/>
        <c:axId val="89627264"/>
      </c:lineChart>
      <c:dateAx>
        <c:axId val="89625344"/>
        <c:scaling>
          <c:orientation val="minMax"/>
        </c:scaling>
        <c:delete val="1"/>
        <c:axPos val="b"/>
        <c:numFmt formatCode="&quot;H&quot;yy" sourceLinked="1"/>
        <c:majorTickMark val="none"/>
        <c:minorTickMark val="none"/>
        <c:tickLblPos val="none"/>
        <c:crossAx val="89627264"/>
        <c:crosses val="autoZero"/>
        <c:auto val="1"/>
        <c:lblOffset val="100"/>
        <c:baseTimeUnit val="years"/>
      </c:dateAx>
      <c:valAx>
        <c:axId val="896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100.45</c:v>
                </c:pt>
                <c:pt idx="2">
                  <c:v>100.24</c:v>
                </c:pt>
                <c:pt idx="3">
                  <c:v>100.25</c:v>
                </c:pt>
                <c:pt idx="4">
                  <c:v>101.1</c:v>
                </c:pt>
              </c:numCache>
            </c:numRef>
          </c:val>
          <c:extLst>
            <c:ext xmlns:c16="http://schemas.microsoft.com/office/drawing/2014/chart" uri="{C3380CC4-5D6E-409C-BE32-E72D297353CC}">
              <c16:uniqueId val="{00000000-1098-4909-BD51-C95BFCA5348B}"/>
            </c:ext>
          </c:extLst>
        </c:ser>
        <c:dLbls>
          <c:showLegendKey val="0"/>
          <c:showVal val="0"/>
          <c:showCatName val="0"/>
          <c:showSerName val="0"/>
          <c:showPercent val="0"/>
          <c:showBubbleSize val="0"/>
        </c:dLbls>
        <c:gapWidth val="150"/>
        <c:axId val="73897088"/>
        <c:axId val="738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111.22</c:v>
                </c:pt>
                <c:pt idx="2">
                  <c:v>105.14</c:v>
                </c:pt>
                <c:pt idx="3">
                  <c:v>106.75</c:v>
                </c:pt>
                <c:pt idx="4">
                  <c:v>109.7</c:v>
                </c:pt>
              </c:numCache>
            </c:numRef>
          </c:val>
          <c:smooth val="0"/>
          <c:extLst>
            <c:ext xmlns:c16="http://schemas.microsoft.com/office/drawing/2014/chart" uri="{C3380CC4-5D6E-409C-BE32-E72D297353CC}">
              <c16:uniqueId val="{00000001-1098-4909-BD51-C95BFCA5348B}"/>
            </c:ext>
          </c:extLst>
        </c:ser>
        <c:dLbls>
          <c:showLegendKey val="0"/>
          <c:showVal val="0"/>
          <c:showCatName val="0"/>
          <c:showSerName val="0"/>
          <c:showPercent val="0"/>
          <c:showBubbleSize val="0"/>
        </c:dLbls>
        <c:marker val="1"/>
        <c:smooth val="0"/>
        <c:axId val="73897088"/>
        <c:axId val="73899008"/>
      </c:lineChart>
      <c:dateAx>
        <c:axId val="73897088"/>
        <c:scaling>
          <c:orientation val="minMax"/>
        </c:scaling>
        <c:delete val="1"/>
        <c:axPos val="b"/>
        <c:numFmt formatCode="&quot;H&quot;yy" sourceLinked="1"/>
        <c:majorTickMark val="none"/>
        <c:minorTickMark val="none"/>
        <c:tickLblPos val="none"/>
        <c:crossAx val="73899008"/>
        <c:crosses val="autoZero"/>
        <c:auto val="1"/>
        <c:lblOffset val="100"/>
        <c:baseTimeUnit val="years"/>
      </c:dateAx>
      <c:valAx>
        <c:axId val="738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2.15</c:v>
                </c:pt>
                <c:pt idx="2">
                  <c:v>4.17</c:v>
                </c:pt>
                <c:pt idx="3">
                  <c:v>6.12</c:v>
                </c:pt>
                <c:pt idx="4">
                  <c:v>8.16</c:v>
                </c:pt>
              </c:numCache>
            </c:numRef>
          </c:val>
          <c:extLst>
            <c:ext xmlns:c16="http://schemas.microsoft.com/office/drawing/2014/chart" uri="{C3380CC4-5D6E-409C-BE32-E72D297353CC}">
              <c16:uniqueId val="{00000000-C2BE-4351-A1DA-C6CF4E240B8A}"/>
            </c:ext>
          </c:extLst>
        </c:ser>
        <c:dLbls>
          <c:showLegendKey val="0"/>
          <c:showVal val="0"/>
          <c:showCatName val="0"/>
          <c:showSerName val="0"/>
          <c:showPercent val="0"/>
          <c:showBubbleSize val="0"/>
        </c:dLbls>
        <c:gapWidth val="150"/>
        <c:axId val="75396608"/>
        <c:axId val="7539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5.1100000000000003</c:v>
                </c:pt>
                <c:pt idx="2">
                  <c:v>18.04</c:v>
                </c:pt>
                <c:pt idx="3">
                  <c:v>9.0399999999999991</c:v>
                </c:pt>
                <c:pt idx="4">
                  <c:v>9.35</c:v>
                </c:pt>
              </c:numCache>
            </c:numRef>
          </c:val>
          <c:smooth val="0"/>
          <c:extLst>
            <c:ext xmlns:c16="http://schemas.microsoft.com/office/drawing/2014/chart" uri="{C3380CC4-5D6E-409C-BE32-E72D297353CC}">
              <c16:uniqueId val="{00000001-C2BE-4351-A1DA-C6CF4E240B8A}"/>
            </c:ext>
          </c:extLst>
        </c:ser>
        <c:dLbls>
          <c:showLegendKey val="0"/>
          <c:showVal val="0"/>
          <c:showCatName val="0"/>
          <c:showSerName val="0"/>
          <c:showPercent val="0"/>
          <c:showBubbleSize val="0"/>
        </c:dLbls>
        <c:marker val="1"/>
        <c:smooth val="0"/>
        <c:axId val="75396608"/>
        <c:axId val="75398528"/>
      </c:lineChart>
      <c:dateAx>
        <c:axId val="75396608"/>
        <c:scaling>
          <c:orientation val="minMax"/>
        </c:scaling>
        <c:delete val="1"/>
        <c:axPos val="b"/>
        <c:numFmt formatCode="&quot;H&quot;yy" sourceLinked="1"/>
        <c:majorTickMark val="none"/>
        <c:minorTickMark val="none"/>
        <c:tickLblPos val="none"/>
        <c:crossAx val="75398528"/>
        <c:crosses val="autoZero"/>
        <c:auto val="1"/>
        <c:lblOffset val="100"/>
        <c:baseTimeUnit val="years"/>
      </c:dateAx>
      <c:valAx>
        <c:axId val="753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422-44C2-B43B-AF2BD280F61E}"/>
            </c:ext>
          </c:extLst>
        </c:ser>
        <c:dLbls>
          <c:showLegendKey val="0"/>
          <c:showVal val="0"/>
          <c:showCatName val="0"/>
          <c:showSerName val="0"/>
          <c:showPercent val="0"/>
          <c:showBubbleSize val="0"/>
        </c:dLbls>
        <c:gapWidth val="150"/>
        <c:axId val="84088704"/>
        <c:axId val="8409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0.12</c:v>
                </c:pt>
              </c:numCache>
            </c:numRef>
          </c:val>
          <c:smooth val="0"/>
          <c:extLst>
            <c:ext xmlns:c16="http://schemas.microsoft.com/office/drawing/2014/chart" uri="{C3380CC4-5D6E-409C-BE32-E72D297353CC}">
              <c16:uniqueId val="{00000001-B422-44C2-B43B-AF2BD280F61E}"/>
            </c:ext>
          </c:extLst>
        </c:ser>
        <c:dLbls>
          <c:showLegendKey val="0"/>
          <c:showVal val="0"/>
          <c:showCatName val="0"/>
          <c:showSerName val="0"/>
          <c:showPercent val="0"/>
          <c:showBubbleSize val="0"/>
        </c:dLbls>
        <c:marker val="1"/>
        <c:smooth val="0"/>
        <c:axId val="84088704"/>
        <c:axId val="84094976"/>
      </c:lineChart>
      <c:dateAx>
        <c:axId val="84088704"/>
        <c:scaling>
          <c:orientation val="minMax"/>
        </c:scaling>
        <c:delete val="1"/>
        <c:axPos val="b"/>
        <c:numFmt formatCode="&quot;H&quot;yy" sourceLinked="1"/>
        <c:majorTickMark val="none"/>
        <c:minorTickMark val="none"/>
        <c:tickLblPos val="none"/>
        <c:crossAx val="84094976"/>
        <c:crosses val="autoZero"/>
        <c:auto val="1"/>
        <c:lblOffset val="100"/>
        <c:baseTimeUnit val="years"/>
      </c:dateAx>
      <c:valAx>
        <c:axId val="840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DD0-455A-93F6-2034C94DA5CA}"/>
            </c:ext>
          </c:extLst>
        </c:ser>
        <c:dLbls>
          <c:showLegendKey val="0"/>
          <c:showVal val="0"/>
          <c:showCatName val="0"/>
          <c:showSerName val="0"/>
          <c:showPercent val="0"/>
          <c:showBubbleSize val="0"/>
        </c:dLbls>
        <c:gapWidth val="150"/>
        <c:axId val="84130432"/>
        <c:axId val="8413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11.56</c:v>
                </c:pt>
                <c:pt idx="3" formatCode="#,##0.00;&quot;△&quot;#,##0.00;&quot;-&quot;">
                  <c:v>7.23</c:v>
                </c:pt>
                <c:pt idx="4" formatCode="#,##0.00;&quot;△&quot;#,##0.00;&quot;-&quot;">
                  <c:v>0.1</c:v>
                </c:pt>
              </c:numCache>
            </c:numRef>
          </c:val>
          <c:smooth val="0"/>
          <c:extLst>
            <c:ext xmlns:c16="http://schemas.microsoft.com/office/drawing/2014/chart" uri="{C3380CC4-5D6E-409C-BE32-E72D297353CC}">
              <c16:uniqueId val="{00000001-1DD0-455A-93F6-2034C94DA5CA}"/>
            </c:ext>
          </c:extLst>
        </c:ser>
        <c:dLbls>
          <c:showLegendKey val="0"/>
          <c:showVal val="0"/>
          <c:showCatName val="0"/>
          <c:showSerName val="0"/>
          <c:showPercent val="0"/>
          <c:showBubbleSize val="0"/>
        </c:dLbls>
        <c:marker val="1"/>
        <c:smooth val="0"/>
        <c:axId val="84130432"/>
        <c:axId val="84136704"/>
      </c:lineChart>
      <c:dateAx>
        <c:axId val="84130432"/>
        <c:scaling>
          <c:orientation val="minMax"/>
        </c:scaling>
        <c:delete val="1"/>
        <c:axPos val="b"/>
        <c:numFmt formatCode="&quot;H&quot;yy" sourceLinked="1"/>
        <c:majorTickMark val="none"/>
        <c:minorTickMark val="none"/>
        <c:tickLblPos val="none"/>
        <c:crossAx val="84136704"/>
        <c:crosses val="autoZero"/>
        <c:auto val="1"/>
        <c:lblOffset val="100"/>
        <c:baseTimeUnit val="years"/>
      </c:dateAx>
      <c:valAx>
        <c:axId val="841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44.51</c:v>
                </c:pt>
                <c:pt idx="2">
                  <c:v>47.4</c:v>
                </c:pt>
                <c:pt idx="3">
                  <c:v>55.89</c:v>
                </c:pt>
                <c:pt idx="4">
                  <c:v>53.5</c:v>
                </c:pt>
              </c:numCache>
            </c:numRef>
          </c:val>
          <c:extLst>
            <c:ext xmlns:c16="http://schemas.microsoft.com/office/drawing/2014/chart" uri="{C3380CC4-5D6E-409C-BE32-E72D297353CC}">
              <c16:uniqueId val="{00000000-A83D-47DE-BAD2-A714BF6B9C33}"/>
            </c:ext>
          </c:extLst>
        </c:ser>
        <c:dLbls>
          <c:showLegendKey val="0"/>
          <c:showVal val="0"/>
          <c:showCatName val="0"/>
          <c:showSerName val="0"/>
          <c:showPercent val="0"/>
          <c:showBubbleSize val="0"/>
        </c:dLbls>
        <c:gapWidth val="150"/>
        <c:axId val="84165760"/>
        <c:axId val="8416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143.5</c:v>
                </c:pt>
                <c:pt idx="2">
                  <c:v>54.41</c:v>
                </c:pt>
                <c:pt idx="3">
                  <c:v>38.76</c:v>
                </c:pt>
                <c:pt idx="4">
                  <c:v>49.21</c:v>
                </c:pt>
              </c:numCache>
            </c:numRef>
          </c:val>
          <c:smooth val="0"/>
          <c:extLst>
            <c:ext xmlns:c16="http://schemas.microsoft.com/office/drawing/2014/chart" uri="{C3380CC4-5D6E-409C-BE32-E72D297353CC}">
              <c16:uniqueId val="{00000001-A83D-47DE-BAD2-A714BF6B9C33}"/>
            </c:ext>
          </c:extLst>
        </c:ser>
        <c:dLbls>
          <c:showLegendKey val="0"/>
          <c:showVal val="0"/>
          <c:showCatName val="0"/>
          <c:showSerName val="0"/>
          <c:showPercent val="0"/>
          <c:showBubbleSize val="0"/>
        </c:dLbls>
        <c:marker val="1"/>
        <c:smooth val="0"/>
        <c:axId val="84165760"/>
        <c:axId val="84167680"/>
      </c:lineChart>
      <c:dateAx>
        <c:axId val="84165760"/>
        <c:scaling>
          <c:orientation val="minMax"/>
        </c:scaling>
        <c:delete val="1"/>
        <c:axPos val="b"/>
        <c:numFmt formatCode="&quot;H&quot;yy" sourceLinked="1"/>
        <c:majorTickMark val="none"/>
        <c:minorTickMark val="none"/>
        <c:tickLblPos val="none"/>
        <c:crossAx val="84167680"/>
        <c:crosses val="autoZero"/>
        <c:auto val="1"/>
        <c:lblOffset val="100"/>
        <c:baseTimeUnit val="years"/>
      </c:dateAx>
      <c:valAx>
        <c:axId val="841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3349.54</c:v>
                </c:pt>
                <c:pt idx="2">
                  <c:v>3039.04</c:v>
                </c:pt>
                <c:pt idx="3">
                  <c:v>2948.15</c:v>
                </c:pt>
                <c:pt idx="4">
                  <c:v>2972.95</c:v>
                </c:pt>
              </c:numCache>
            </c:numRef>
          </c:val>
          <c:extLst>
            <c:ext xmlns:c16="http://schemas.microsoft.com/office/drawing/2014/chart" uri="{C3380CC4-5D6E-409C-BE32-E72D297353CC}">
              <c16:uniqueId val="{00000000-A8AA-4444-A942-2A46C0D2B5A3}"/>
            </c:ext>
          </c:extLst>
        </c:ser>
        <c:dLbls>
          <c:showLegendKey val="0"/>
          <c:showVal val="0"/>
          <c:showCatName val="0"/>
          <c:showSerName val="0"/>
          <c:showPercent val="0"/>
          <c:showBubbleSize val="0"/>
        </c:dLbls>
        <c:gapWidth val="150"/>
        <c:axId val="84223488"/>
        <c:axId val="8422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1677.13</c:v>
                </c:pt>
                <c:pt idx="2">
                  <c:v>1105.9100000000001</c:v>
                </c:pt>
                <c:pt idx="3">
                  <c:v>1303.55</c:v>
                </c:pt>
                <c:pt idx="4">
                  <c:v>1172.21</c:v>
                </c:pt>
              </c:numCache>
            </c:numRef>
          </c:val>
          <c:smooth val="0"/>
          <c:extLst>
            <c:ext xmlns:c16="http://schemas.microsoft.com/office/drawing/2014/chart" uri="{C3380CC4-5D6E-409C-BE32-E72D297353CC}">
              <c16:uniqueId val="{00000001-A8AA-4444-A942-2A46C0D2B5A3}"/>
            </c:ext>
          </c:extLst>
        </c:ser>
        <c:dLbls>
          <c:showLegendKey val="0"/>
          <c:showVal val="0"/>
          <c:showCatName val="0"/>
          <c:showSerName val="0"/>
          <c:showPercent val="0"/>
          <c:showBubbleSize val="0"/>
        </c:dLbls>
        <c:marker val="1"/>
        <c:smooth val="0"/>
        <c:axId val="84223488"/>
        <c:axId val="84225408"/>
      </c:lineChart>
      <c:dateAx>
        <c:axId val="84223488"/>
        <c:scaling>
          <c:orientation val="minMax"/>
        </c:scaling>
        <c:delete val="1"/>
        <c:axPos val="b"/>
        <c:numFmt formatCode="&quot;H&quot;yy" sourceLinked="1"/>
        <c:majorTickMark val="none"/>
        <c:minorTickMark val="none"/>
        <c:tickLblPos val="none"/>
        <c:crossAx val="84225408"/>
        <c:crosses val="autoZero"/>
        <c:auto val="1"/>
        <c:lblOffset val="100"/>
        <c:baseTimeUnit val="years"/>
      </c:dateAx>
      <c:valAx>
        <c:axId val="842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71.88</c:v>
                </c:pt>
                <c:pt idx="2">
                  <c:v>70.95</c:v>
                </c:pt>
                <c:pt idx="3">
                  <c:v>73.19</c:v>
                </c:pt>
                <c:pt idx="4">
                  <c:v>72.83</c:v>
                </c:pt>
              </c:numCache>
            </c:numRef>
          </c:val>
          <c:extLst>
            <c:ext xmlns:c16="http://schemas.microsoft.com/office/drawing/2014/chart" uri="{C3380CC4-5D6E-409C-BE32-E72D297353CC}">
              <c16:uniqueId val="{00000000-9837-448F-A59B-B105D9AA867A}"/>
            </c:ext>
          </c:extLst>
        </c:ser>
        <c:dLbls>
          <c:showLegendKey val="0"/>
          <c:showVal val="0"/>
          <c:showCatName val="0"/>
          <c:showSerName val="0"/>
          <c:showPercent val="0"/>
          <c:showBubbleSize val="0"/>
        </c:dLbls>
        <c:gapWidth val="150"/>
        <c:axId val="84248448"/>
        <c:axId val="8425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67.37</c:v>
                </c:pt>
                <c:pt idx="2">
                  <c:v>76.319999999999993</c:v>
                </c:pt>
                <c:pt idx="3">
                  <c:v>78.510000000000005</c:v>
                </c:pt>
                <c:pt idx="4">
                  <c:v>79.55</c:v>
                </c:pt>
              </c:numCache>
            </c:numRef>
          </c:val>
          <c:smooth val="0"/>
          <c:extLst>
            <c:ext xmlns:c16="http://schemas.microsoft.com/office/drawing/2014/chart" uri="{C3380CC4-5D6E-409C-BE32-E72D297353CC}">
              <c16:uniqueId val="{00000001-9837-448F-A59B-B105D9AA867A}"/>
            </c:ext>
          </c:extLst>
        </c:ser>
        <c:dLbls>
          <c:showLegendKey val="0"/>
          <c:showVal val="0"/>
          <c:showCatName val="0"/>
          <c:showSerName val="0"/>
          <c:showPercent val="0"/>
          <c:showBubbleSize val="0"/>
        </c:dLbls>
        <c:marker val="1"/>
        <c:smooth val="0"/>
        <c:axId val="84248448"/>
        <c:axId val="84258816"/>
      </c:lineChart>
      <c:dateAx>
        <c:axId val="84248448"/>
        <c:scaling>
          <c:orientation val="minMax"/>
        </c:scaling>
        <c:delete val="1"/>
        <c:axPos val="b"/>
        <c:numFmt formatCode="&quot;H&quot;yy" sourceLinked="1"/>
        <c:majorTickMark val="none"/>
        <c:minorTickMark val="none"/>
        <c:tickLblPos val="none"/>
        <c:crossAx val="84258816"/>
        <c:crosses val="autoZero"/>
        <c:auto val="1"/>
        <c:lblOffset val="100"/>
        <c:baseTimeUnit val="years"/>
      </c:dateAx>
      <c:valAx>
        <c:axId val="842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167.51</c:v>
                </c:pt>
                <c:pt idx="2">
                  <c:v>169.89</c:v>
                </c:pt>
                <c:pt idx="3">
                  <c:v>164.19</c:v>
                </c:pt>
                <c:pt idx="4">
                  <c:v>165.04</c:v>
                </c:pt>
              </c:numCache>
            </c:numRef>
          </c:val>
          <c:extLst>
            <c:ext xmlns:c16="http://schemas.microsoft.com/office/drawing/2014/chart" uri="{C3380CC4-5D6E-409C-BE32-E72D297353CC}">
              <c16:uniqueId val="{00000000-4179-4BD4-9225-0CB2B5C99C9E}"/>
            </c:ext>
          </c:extLst>
        </c:ser>
        <c:dLbls>
          <c:showLegendKey val="0"/>
          <c:showVal val="0"/>
          <c:showCatName val="0"/>
          <c:showSerName val="0"/>
          <c:showPercent val="0"/>
          <c:showBubbleSize val="0"/>
        </c:dLbls>
        <c:gapWidth val="150"/>
        <c:axId val="89858432"/>
        <c:axId val="8986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202.08</c:v>
                </c:pt>
                <c:pt idx="2">
                  <c:v>171.08</c:v>
                </c:pt>
                <c:pt idx="3">
                  <c:v>160.44999999999999</c:v>
                </c:pt>
                <c:pt idx="4">
                  <c:v>161.13</c:v>
                </c:pt>
              </c:numCache>
            </c:numRef>
          </c:val>
          <c:smooth val="0"/>
          <c:extLst>
            <c:ext xmlns:c16="http://schemas.microsoft.com/office/drawing/2014/chart" uri="{C3380CC4-5D6E-409C-BE32-E72D297353CC}">
              <c16:uniqueId val="{00000001-4179-4BD4-9225-0CB2B5C99C9E}"/>
            </c:ext>
          </c:extLst>
        </c:ser>
        <c:dLbls>
          <c:showLegendKey val="0"/>
          <c:showVal val="0"/>
          <c:showCatName val="0"/>
          <c:showSerName val="0"/>
          <c:showPercent val="0"/>
          <c:showBubbleSize val="0"/>
        </c:dLbls>
        <c:marker val="1"/>
        <c:smooth val="0"/>
        <c:axId val="89858432"/>
        <c:axId val="89860352"/>
      </c:lineChart>
      <c:dateAx>
        <c:axId val="89858432"/>
        <c:scaling>
          <c:orientation val="minMax"/>
        </c:scaling>
        <c:delete val="1"/>
        <c:axPos val="b"/>
        <c:numFmt formatCode="&quot;H&quot;yy" sourceLinked="1"/>
        <c:majorTickMark val="none"/>
        <c:minorTickMark val="none"/>
        <c:tickLblPos val="none"/>
        <c:crossAx val="89860352"/>
        <c:crosses val="autoZero"/>
        <c:auto val="1"/>
        <c:lblOffset val="100"/>
        <c:baseTimeUnit val="years"/>
      </c:dateAx>
      <c:valAx>
        <c:axId val="898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奈良県　斑鳩町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Cb2</v>
      </c>
      <c r="X8" s="40"/>
      <c r="Y8" s="40"/>
      <c r="Z8" s="40"/>
      <c r="AA8" s="40"/>
      <c r="AB8" s="40"/>
      <c r="AC8" s="40"/>
      <c r="AD8" s="41" t="str">
        <f>データ!$M$6</f>
        <v>非設置</v>
      </c>
      <c r="AE8" s="41"/>
      <c r="AF8" s="41"/>
      <c r="AG8" s="41"/>
      <c r="AH8" s="41"/>
      <c r="AI8" s="41"/>
      <c r="AJ8" s="41"/>
      <c r="AK8" s="3"/>
      <c r="AL8" s="42">
        <f>データ!S6</f>
        <v>28249</v>
      </c>
      <c r="AM8" s="42"/>
      <c r="AN8" s="42"/>
      <c r="AO8" s="42"/>
      <c r="AP8" s="42"/>
      <c r="AQ8" s="42"/>
      <c r="AR8" s="42"/>
      <c r="AS8" s="42"/>
      <c r="AT8" s="35">
        <f>データ!T6</f>
        <v>14.27</v>
      </c>
      <c r="AU8" s="35"/>
      <c r="AV8" s="35"/>
      <c r="AW8" s="35"/>
      <c r="AX8" s="35"/>
      <c r="AY8" s="35"/>
      <c r="AZ8" s="35"/>
      <c r="BA8" s="35"/>
      <c r="BB8" s="35">
        <f>データ!U6</f>
        <v>1979.61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53.9</v>
      </c>
      <c r="J10" s="35"/>
      <c r="K10" s="35"/>
      <c r="L10" s="35"/>
      <c r="M10" s="35"/>
      <c r="N10" s="35"/>
      <c r="O10" s="35"/>
      <c r="P10" s="35">
        <f>データ!P6</f>
        <v>67.03</v>
      </c>
      <c r="Q10" s="35"/>
      <c r="R10" s="35"/>
      <c r="S10" s="35"/>
      <c r="T10" s="35"/>
      <c r="U10" s="35"/>
      <c r="V10" s="35"/>
      <c r="W10" s="35">
        <f>データ!Q6</f>
        <v>86</v>
      </c>
      <c r="X10" s="35"/>
      <c r="Y10" s="35"/>
      <c r="Z10" s="35"/>
      <c r="AA10" s="35"/>
      <c r="AB10" s="35"/>
      <c r="AC10" s="35"/>
      <c r="AD10" s="42">
        <f>データ!R6</f>
        <v>2640</v>
      </c>
      <c r="AE10" s="42"/>
      <c r="AF10" s="42"/>
      <c r="AG10" s="42"/>
      <c r="AH10" s="42"/>
      <c r="AI10" s="42"/>
      <c r="AJ10" s="42"/>
      <c r="AK10" s="2"/>
      <c r="AL10" s="42">
        <f>データ!V6</f>
        <v>18917</v>
      </c>
      <c r="AM10" s="42"/>
      <c r="AN10" s="42"/>
      <c r="AO10" s="42"/>
      <c r="AP10" s="42"/>
      <c r="AQ10" s="42"/>
      <c r="AR10" s="42"/>
      <c r="AS10" s="42"/>
      <c r="AT10" s="35">
        <f>データ!W6</f>
        <v>2.6</v>
      </c>
      <c r="AU10" s="35"/>
      <c r="AV10" s="35"/>
      <c r="AW10" s="35"/>
      <c r="AX10" s="35"/>
      <c r="AY10" s="35"/>
      <c r="AZ10" s="35"/>
      <c r="BA10" s="35"/>
      <c r="BB10" s="35">
        <f>データ!X6</f>
        <v>7275.77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iGTj6Fc8AZf+LBdAQicknlvurtTZIdE4z3qYLM4QPKbYMma4/feFTs/6gRWOpFMETTtVuFYvexFspuP2M5d28w==" saltValue="KxT1xhIwSBEVzj1wiyDTJ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293440</v>
      </c>
      <c r="D6" s="19">
        <f t="shared" si="3"/>
        <v>46</v>
      </c>
      <c r="E6" s="19">
        <f t="shared" si="3"/>
        <v>17</v>
      </c>
      <c r="F6" s="19">
        <f t="shared" si="3"/>
        <v>1</v>
      </c>
      <c r="G6" s="19">
        <f t="shared" si="3"/>
        <v>0</v>
      </c>
      <c r="H6" s="19" t="str">
        <f t="shared" si="3"/>
        <v>奈良県　斑鳩町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53.9</v>
      </c>
      <c r="P6" s="20">
        <f t="shared" si="3"/>
        <v>67.03</v>
      </c>
      <c r="Q6" s="20">
        <f t="shared" si="3"/>
        <v>86</v>
      </c>
      <c r="R6" s="20">
        <f t="shared" si="3"/>
        <v>2640</v>
      </c>
      <c r="S6" s="20">
        <f t="shared" si="3"/>
        <v>28249</v>
      </c>
      <c r="T6" s="20">
        <f t="shared" si="3"/>
        <v>14.27</v>
      </c>
      <c r="U6" s="20">
        <f t="shared" si="3"/>
        <v>1979.61</v>
      </c>
      <c r="V6" s="20">
        <f t="shared" si="3"/>
        <v>18917</v>
      </c>
      <c r="W6" s="20">
        <f t="shared" si="3"/>
        <v>2.6</v>
      </c>
      <c r="X6" s="20">
        <f t="shared" si="3"/>
        <v>7275.77</v>
      </c>
      <c r="Y6" s="21" t="str">
        <f>IF(Y7="",NA(),Y7)</f>
        <v>-</v>
      </c>
      <c r="Z6" s="21">
        <f t="shared" ref="Z6:AH6" si="4">IF(Z7="",NA(),Z7)</f>
        <v>100.45</v>
      </c>
      <c r="AA6" s="21">
        <f t="shared" si="4"/>
        <v>100.24</v>
      </c>
      <c r="AB6" s="21">
        <f t="shared" si="4"/>
        <v>100.25</v>
      </c>
      <c r="AC6" s="21">
        <f t="shared" si="4"/>
        <v>101.1</v>
      </c>
      <c r="AD6" s="21" t="str">
        <f t="shared" si="4"/>
        <v>-</v>
      </c>
      <c r="AE6" s="21">
        <f t="shared" si="4"/>
        <v>111.22</v>
      </c>
      <c r="AF6" s="21">
        <f t="shared" si="4"/>
        <v>105.14</v>
      </c>
      <c r="AG6" s="21">
        <f t="shared" si="4"/>
        <v>106.75</v>
      </c>
      <c r="AH6" s="21">
        <f t="shared" si="4"/>
        <v>109.7</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0">
        <f t="shared" si="5"/>
        <v>0</v>
      </c>
      <c r="AQ6" s="21">
        <f t="shared" si="5"/>
        <v>11.56</v>
      </c>
      <c r="AR6" s="21">
        <f t="shared" si="5"/>
        <v>7.23</v>
      </c>
      <c r="AS6" s="21">
        <f t="shared" si="5"/>
        <v>0.1</v>
      </c>
      <c r="AT6" s="20" t="str">
        <f>IF(AT7="","",IF(AT7="-","【-】","【"&amp;SUBSTITUTE(TEXT(AT7,"#,##0.00"),"-","△")&amp;"】"))</f>
        <v>【3.09】</v>
      </c>
      <c r="AU6" s="21" t="str">
        <f>IF(AU7="",NA(),AU7)</f>
        <v>-</v>
      </c>
      <c r="AV6" s="21">
        <f t="shared" ref="AV6:BD6" si="6">IF(AV7="",NA(),AV7)</f>
        <v>44.51</v>
      </c>
      <c r="AW6" s="21">
        <f t="shared" si="6"/>
        <v>47.4</v>
      </c>
      <c r="AX6" s="21">
        <f t="shared" si="6"/>
        <v>55.89</v>
      </c>
      <c r="AY6" s="21">
        <f t="shared" si="6"/>
        <v>53.5</v>
      </c>
      <c r="AZ6" s="21" t="str">
        <f t="shared" si="6"/>
        <v>-</v>
      </c>
      <c r="BA6" s="21">
        <f t="shared" si="6"/>
        <v>143.5</v>
      </c>
      <c r="BB6" s="21">
        <f t="shared" si="6"/>
        <v>54.41</v>
      </c>
      <c r="BC6" s="21">
        <f t="shared" si="6"/>
        <v>38.76</v>
      </c>
      <c r="BD6" s="21">
        <f t="shared" si="6"/>
        <v>49.21</v>
      </c>
      <c r="BE6" s="20" t="str">
        <f>IF(BE7="","",IF(BE7="-","【-】","【"&amp;SUBSTITUTE(TEXT(BE7,"#,##0.00"),"-","△")&amp;"】"))</f>
        <v>【71.39】</v>
      </c>
      <c r="BF6" s="21" t="str">
        <f>IF(BF7="",NA(),BF7)</f>
        <v>-</v>
      </c>
      <c r="BG6" s="21">
        <f t="shared" ref="BG6:BO6" si="7">IF(BG7="",NA(),BG7)</f>
        <v>3349.54</v>
      </c>
      <c r="BH6" s="21">
        <f t="shared" si="7"/>
        <v>3039.04</v>
      </c>
      <c r="BI6" s="21">
        <f t="shared" si="7"/>
        <v>2948.15</v>
      </c>
      <c r="BJ6" s="21">
        <f t="shared" si="7"/>
        <v>2972.95</v>
      </c>
      <c r="BK6" s="21" t="str">
        <f t="shared" si="7"/>
        <v>-</v>
      </c>
      <c r="BL6" s="21">
        <f t="shared" si="7"/>
        <v>1677.13</v>
      </c>
      <c r="BM6" s="21">
        <f t="shared" si="7"/>
        <v>1105.9100000000001</v>
      </c>
      <c r="BN6" s="21">
        <f t="shared" si="7"/>
        <v>1303.55</v>
      </c>
      <c r="BO6" s="21">
        <f t="shared" si="7"/>
        <v>1172.21</v>
      </c>
      <c r="BP6" s="20" t="str">
        <f>IF(BP7="","",IF(BP7="-","【-】","【"&amp;SUBSTITUTE(TEXT(BP7,"#,##0.00"),"-","△")&amp;"】"))</f>
        <v>【669.11】</v>
      </c>
      <c r="BQ6" s="21" t="str">
        <f>IF(BQ7="",NA(),BQ7)</f>
        <v>-</v>
      </c>
      <c r="BR6" s="21">
        <f t="shared" ref="BR6:BZ6" si="8">IF(BR7="",NA(),BR7)</f>
        <v>71.88</v>
      </c>
      <c r="BS6" s="21">
        <f t="shared" si="8"/>
        <v>70.95</v>
      </c>
      <c r="BT6" s="21">
        <f t="shared" si="8"/>
        <v>73.19</v>
      </c>
      <c r="BU6" s="21">
        <f t="shared" si="8"/>
        <v>72.83</v>
      </c>
      <c r="BV6" s="21" t="str">
        <f t="shared" si="8"/>
        <v>-</v>
      </c>
      <c r="BW6" s="21">
        <f t="shared" si="8"/>
        <v>67.37</v>
      </c>
      <c r="BX6" s="21">
        <f t="shared" si="8"/>
        <v>76.319999999999993</v>
      </c>
      <c r="BY6" s="21">
        <f t="shared" si="8"/>
        <v>78.510000000000005</v>
      </c>
      <c r="BZ6" s="21">
        <f t="shared" si="8"/>
        <v>79.55</v>
      </c>
      <c r="CA6" s="20" t="str">
        <f>IF(CA7="","",IF(CA7="-","【-】","【"&amp;SUBSTITUTE(TEXT(CA7,"#,##0.00"),"-","△")&amp;"】"))</f>
        <v>【99.73】</v>
      </c>
      <c r="CB6" s="21" t="str">
        <f>IF(CB7="",NA(),CB7)</f>
        <v>-</v>
      </c>
      <c r="CC6" s="21">
        <f t="shared" ref="CC6:CK6" si="9">IF(CC7="",NA(),CC7)</f>
        <v>167.51</v>
      </c>
      <c r="CD6" s="21">
        <f t="shared" si="9"/>
        <v>169.89</v>
      </c>
      <c r="CE6" s="21">
        <f t="shared" si="9"/>
        <v>164.19</v>
      </c>
      <c r="CF6" s="21">
        <f t="shared" si="9"/>
        <v>165.04</v>
      </c>
      <c r="CG6" s="21" t="str">
        <f t="shared" si="9"/>
        <v>-</v>
      </c>
      <c r="CH6" s="21">
        <f t="shared" si="9"/>
        <v>202.08</v>
      </c>
      <c r="CI6" s="21">
        <f t="shared" si="9"/>
        <v>171.08</v>
      </c>
      <c r="CJ6" s="21">
        <f t="shared" si="9"/>
        <v>160.44999999999999</v>
      </c>
      <c r="CK6" s="21">
        <f t="shared" si="9"/>
        <v>161.13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f t="shared" si="10"/>
        <v>38.04</v>
      </c>
      <c r="CT6" s="21">
        <f t="shared" si="10"/>
        <v>50.06</v>
      </c>
      <c r="CU6" s="21">
        <f t="shared" si="10"/>
        <v>46.3</v>
      </c>
      <c r="CV6" s="21">
        <f t="shared" si="10"/>
        <v>47.23</v>
      </c>
      <c r="CW6" s="20" t="str">
        <f>IF(CW7="","",IF(CW7="-","【-】","【"&amp;SUBSTITUTE(TEXT(CW7,"#,##0.00"),"-","△")&amp;"】"))</f>
        <v>【59.99】</v>
      </c>
      <c r="CX6" s="21" t="str">
        <f>IF(CX7="",NA(),CX7)</f>
        <v>-</v>
      </c>
      <c r="CY6" s="21">
        <f t="shared" ref="CY6:DG6" si="11">IF(CY7="",NA(),CY7)</f>
        <v>68.739999999999995</v>
      </c>
      <c r="CZ6" s="21">
        <f t="shared" si="11"/>
        <v>69.95</v>
      </c>
      <c r="DA6" s="21">
        <f t="shared" si="11"/>
        <v>73.09</v>
      </c>
      <c r="DB6" s="21">
        <f t="shared" si="11"/>
        <v>74.94</v>
      </c>
      <c r="DC6" s="21" t="str">
        <f t="shared" si="11"/>
        <v>-</v>
      </c>
      <c r="DD6" s="21">
        <f t="shared" si="11"/>
        <v>62.16</v>
      </c>
      <c r="DE6" s="21">
        <f t="shared" si="11"/>
        <v>85.79</v>
      </c>
      <c r="DF6" s="21">
        <f t="shared" si="11"/>
        <v>85.01</v>
      </c>
      <c r="DG6" s="21">
        <f t="shared" si="11"/>
        <v>85.55</v>
      </c>
      <c r="DH6" s="20" t="str">
        <f>IF(DH7="","",IF(DH7="-","【-】","【"&amp;SUBSTITUTE(TEXT(DH7,"#,##0.00"),"-","△")&amp;"】"))</f>
        <v>【95.72】</v>
      </c>
      <c r="DI6" s="21" t="str">
        <f>IF(DI7="",NA(),DI7)</f>
        <v>-</v>
      </c>
      <c r="DJ6" s="21">
        <f t="shared" ref="DJ6:DR6" si="12">IF(DJ7="",NA(),DJ7)</f>
        <v>2.15</v>
      </c>
      <c r="DK6" s="21">
        <f t="shared" si="12"/>
        <v>4.17</v>
      </c>
      <c r="DL6" s="21">
        <f t="shared" si="12"/>
        <v>6.12</v>
      </c>
      <c r="DM6" s="21">
        <f t="shared" si="12"/>
        <v>8.16</v>
      </c>
      <c r="DN6" s="21" t="str">
        <f t="shared" si="12"/>
        <v>-</v>
      </c>
      <c r="DO6" s="21">
        <f t="shared" si="12"/>
        <v>5.1100000000000003</v>
      </c>
      <c r="DP6" s="21">
        <f t="shared" si="12"/>
        <v>18.04</v>
      </c>
      <c r="DQ6" s="21">
        <f t="shared" si="12"/>
        <v>9.0399999999999991</v>
      </c>
      <c r="DR6" s="21">
        <f t="shared" si="12"/>
        <v>9.35</v>
      </c>
      <c r="DS6" s="20" t="str">
        <f>IF(DS7="","",IF(DS7="-","【-】","【"&amp;SUBSTITUTE(TEXT(DS7,"#,##0.00"),"-","△")&amp;"】"))</f>
        <v>【38.17】</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0.12</v>
      </c>
      <c r="ED6" s="20" t="str">
        <f>IF(ED7="","",IF(ED7="-","【-】","【"&amp;SUBSTITUTE(TEXT(ED7,"#,##0.00"),"-","△")&amp;"】"))</f>
        <v>【6.54】</v>
      </c>
      <c r="EE6" s="21" t="str">
        <f>IF(EE7="",NA(),EE7)</f>
        <v>-</v>
      </c>
      <c r="EF6" s="20">
        <f t="shared" ref="EF6:EN6" si="14">IF(EF7="",NA(),EF7)</f>
        <v>0</v>
      </c>
      <c r="EG6" s="20">
        <f t="shared" si="14"/>
        <v>0</v>
      </c>
      <c r="EH6" s="20">
        <f t="shared" si="14"/>
        <v>0</v>
      </c>
      <c r="EI6" s="20">
        <f t="shared" si="14"/>
        <v>0</v>
      </c>
      <c r="EJ6" s="21" t="str">
        <f t="shared" si="14"/>
        <v>-</v>
      </c>
      <c r="EK6" s="21">
        <f t="shared" si="14"/>
        <v>0.28999999999999998</v>
      </c>
      <c r="EL6" s="21">
        <f t="shared" si="14"/>
        <v>0.34</v>
      </c>
      <c r="EM6" s="21">
        <f t="shared" si="14"/>
        <v>0.04</v>
      </c>
      <c r="EN6" s="21">
        <f t="shared" si="14"/>
        <v>0.06</v>
      </c>
      <c r="EO6" s="20" t="str">
        <f>IF(EO7="","",IF(EO7="-","【-】","【"&amp;SUBSTITUTE(TEXT(EO7,"#,##0.00"),"-","△")&amp;"】"))</f>
        <v>【0.24】</v>
      </c>
    </row>
    <row r="7" spans="1:148" s="22" customFormat="1" x14ac:dyDescent="0.2">
      <c r="A7" s="14"/>
      <c r="B7" s="23">
        <v>2021</v>
      </c>
      <c r="C7" s="23">
        <v>293440</v>
      </c>
      <c r="D7" s="23">
        <v>46</v>
      </c>
      <c r="E7" s="23">
        <v>17</v>
      </c>
      <c r="F7" s="23">
        <v>1</v>
      </c>
      <c r="G7" s="23">
        <v>0</v>
      </c>
      <c r="H7" s="23" t="s">
        <v>96</v>
      </c>
      <c r="I7" s="23" t="s">
        <v>97</v>
      </c>
      <c r="J7" s="23" t="s">
        <v>98</v>
      </c>
      <c r="K7" s="23" t="s">
        <v>99</v>
      </c>
      <c r="L7" s="23" t="s">
        <v>100</v>
      </c>
      <c r="M7" s="23" t="s">
        <v>101</v>
      </c>
      <c r="N7" s="24" t="s">
        <v>102</v>
      </c>
      <c r="O7" s="24">
        <v>53.9</v>
      </c>
      <c r="P7" s="24">
        <v>67.03</v>
      </c>
      <c r="Q7" s="24">
        <v>86</v>
      </c>
      <c r="R7" s="24">
        <v>2640</v>
      </c>
      <c r="S7" s="24">
        <v>28249</v>
      </c>
      <c r="T7" s="24">
        <v>14.27</v>
      </c>
      <c r="U7" s="24">
        <v>1979.61</v>
      </c>
      <c r="V7" s="24">
        <v>18917</v>
      </c>
      <c r="W7" s="24">
        <v>2.6</v>
      </c>
      <c r="X7" s="24">
        <v>7275.77</v>
      </c>
      <c r="Y7" s="24" t="s">
        <v>102</v>
      </c>
      <c r="Z7" s="24">
        <v>100.45</v>
      </c>
      <c r="AA7" s="24">
        <v>100.24</v>
      </c>
      <c r="AB7" s="24">
        <v>100.25</v>
      </c>
      <c r="AC7" s="24">
        <v>101.1</v>
      </c>
      <c r="AD7" s="24" t="s">
        <v>102</v>
      </c>
      <c r="AE7" s="24">
        <v>111.22</v>
      </c>
      <c r="AF7" s="24">
        <v>105.14</v>
      </c>
      <c r="AG7" s="24">
        <v>106.75</v>
      </c>
      <c r="AH7" s="24">
        <v>109.7</v>
      </c>
      <c r="AI7" s="24">
        <v>107.02</v>
      </c>
      <c r="AJ7" s="24" t="s">
        <v>102</v>
      </c>
      <c r="AK7" s="24">
        <v>0</v>
      </c>
      <c r="AL7" s="24">
        <v>0</v>
      </c>
      <c r="AM7" s="24">
        <v>0</v>
      </c>
      <c r="AN7" s="24">
        <v>0</v>
      </c>
      <c r="AO7" s="24" t="s">
        <v>102</v>
      </c>
      <c r="AP7" s="24">
        <v>0</v>
      </c>
      <c r="AQ7" s="24">
        <v>11.56</v>
      </c>
      <c r="AR7" s="24">
        <v>7.23</v>
      </c>
      <c r="AS7" s="24">
        <v>0.1</v>
      </c>
      <c r="AT7" s="24">
        <v>3.09</v>
      </c>
      <c r="AU7" s="24" t="s">
        <v>102</v>
      </c>
      <c r="AV7" s="24">
        <v>44.51</v>
      </c>
      <c r="AW7" s="24">
        <v>47.4</v>
      </c>
      <c r="AX7" s="24">
        <v>55.89</v>
      </c>
      <c r="AY7" s="24">
        <v>53.5</v>
      </c>
      <c r="AZ7" s="24" t="s">
        <v>102</v>
      </c>
      <c r="BA7" s="24">
        <v>143.5</v>
      </c>
      <c r="BB7" s="24">
        <v>54.41</v>
      </c>
      <c r="BC7" s="24">
        <v>38.76</v>
      </c>
      <c r="BD7" s="24">
        <v>49.21</v>
      </c>
      <c r="BE7" s="24">
        <v>71.39</v>
      </c>
      <c r="BF7" s="24" t="s">
        <v>102</v>
      </c>
      <c r="BG7" s="24">
        <v>3349.54</v>
      </c>
      <c r="BH7" s="24">
        <v>3039.04</v>
      </c>
      <c r="BI7" s="24">
        <v>2948.15</v>
      </c>
      <c r="BJ7" s="24">
        <v>2972.95</v>
      </c>
      <c r="BK7" s="24" t="s">
        <v>102</v>
      </c>
      <c r="BL7" s="24">
        <v>1677.13</v>
      </c>
      <c r="BM7" s="24">
        <v>1105.9100000000001</v>
      </c>
      <c r="BN7" s="24">
        <v>1303.55</v>
      </c>
      <c r="BO7" s="24">
        <v>1172.21</v>
      </c>
      <c r="BP7" s="24">
        <v>669.11</v>
      </c>
      <c r="BQ7" s="24" t="s">
        <v>102</v>
      </c>
      <c r="BR7" s="24">
        <v>71.88</v>
      </c>
      <c r="BS7" s="24">
        <v>70.95</v>
      </c>
      <c r="BT7" s="24">
        <v>73.19</v>
      </c>
      <c r="BU7" s="24">
        <v>72.83</v>
      </c>
      <c r="BV7" s="24" t="s">
        <v>102</v>
      </c>
      <c r="BW7" s="24">
        <v>67.37</v>
      </c>
      <c r="BX7" s="24">
        <v>76.319999999999993</v>
      </c>
      <c r="BY7" s="24">
        <v>78.510000000000005</v>
      </c>
      <c r="BZ7" s="24">
        <v>79.55</v>
      </c>
      <c r="CA7" s="24">
        <v>99.73</v>
      </c>
      <c r="CB7" s="24" t="s">
        <v>102</v>
      </c>
      <c r="CC7" s="24">
        <v>167.51</v>
      </c>
      <c r="CD7" s="24">
        <v>169.89</v>
      </c>
      <c r="CE7" s="24">
        <v>164.19</v>
      </c>
      <c r="CF7" s="24">
        <v>165.04</v>
      </c>
      <c r="CG7" s="24" t="s">
        <v>102</v>
      </c>
      <c r="CH7" s="24">
        <v>202.08</v>
      </c>
      <c r="CI7" s="24">
        <v>171.08</v>
      </c>
      <c r="CJ7" s="24">
        <v>160.44999999999999</v>
      </c>
      <c r="CK7" s="24">
        <v>161.13</v>
      </c>
      <c r="CL7" s="24">
        <v>134.97999999999999</v>
      </c>
      <c r="CM7" s="24" t="s">
        <v>102</v>
      </c>
      <c r="CN7" s="24" t="s">
        <v>102</v>
      </c>
      <c r="CO7" s="24" t="s">
        <v>102</v>
      </c>
      <c r="CP7" s="24" t="s">
        <v>102</v>
      </c>
      <c r="CQ7" s="24" t="s">
        <v>102</v>
      </c>
      <c r="CR7" s="24" t="s">
        <v>102</v>
      </c>
      <c r="CS7" s="24">
        <v>38.04</v>
      </c>
      <c r="CT7" s="24">
        <v>50.06</v>
      </c>
      <c r="CU7" s="24">
        <v>46.3</v>
      </c>
      <c r="CV7" s="24">
        <v>47.23</v>
      </c>
      <c r="CW7" s="24">
        <v>59.99</v>
      </c>
      <c r="CX7" s="24" t="s">
        <v>102</v>
      </c>
      <c r="CY7" s="24">
        <v>68.739999999999995</v>
      </c>
      <c r="CZ7" s="24">
        <v>69.95</v>
      </c>
      <c r="DA7" s="24">
        <v>73.09</v>
      </c>
      <c r="DB7" s="24">
        <v>74.94</v>
      </c>
      <c r="DC7" s="24" t="s">
        <v>102</v>
      </c>
      <c r="DD7" s="24">
        <v>62.16</v>
      </c>
      <c r="DE7" s="24">
        <v>85.79</v>
      </c>
      <c r="DF7" s="24">
        <v>85.01</v>
      </c>
      <c r="DG7" s="24">
        <v>85.55</v>
      </c>
      <c r="DH7" s="24">
        <v>95.72</v>
      </c>
      <c r="DI7" s="24" t="s">
        <v>102</v>
      </c>
      <c r="DJ7" s="24">
        <v>2.15</v>
      </c>
      <c r="DK7" s="24">
        <v>4.17</v>
      </c>
      <c r="DL7" s="24">
        <v>6.12</v>
      </c>
      <c r="DM7" s="24">
        <v>8.16</v>
      </c>
      <c r="DN7" s="24" t="s">
        <v>102</v>
      </c>
      <c r="DO7" s="24">
        <v>5.1100000000000003</v>
      </c>
      <c r="DP7" s="24">
        <v>18.04</v>
      </c>
      <c r="DQ7" s="24">
        <v>9.0399999999999991</v>
      </c>
      <c r="DR7" s="24">
        <v>9.35</v>
      </c>
      <c r="DS7" s="24">
        <v>38.17</v>
      </c>
      <c r="DT7" s="24" t="s">
        <v>102</v>
      </c>
      <c r="DU7" s="24">
        <v>0</v>
      </c>
      <c r="DV7" s="24">
        <v>0</v>
      </c>
      <c r="DW7" s="24">
        <v>0</v>
      </c>
      <c r="DX7" s="24">
        <v>0</v>
      </c>
      <c r="DY7" s="24" t="s">
        <v>102</v>
      </c>
      <c r="DZ7" s="24">
        <v>0</v>
      </c>
      <c r="EA7" s="24">
        <v>0</v>
      </c>
      <c r="EB7" s="24">
        <v>0</v>
      </c>
      <c r="EC7" s="24">
        <v>0.12</v>
      </c>
      <c r="ED7" s="24">
        <v>6.54</v>
      </c>
      <c r="EE7" s="24" t="s">
        <v>102</v>
      </c>
      <c r="EF7" s="24">
        <v>0</v>
      </c>
      <c r="EG7" s="24">
        <v>0</v>
      </c>
      <c r="EH7" s="24">
        <v>0</v>
      </c>
      <c r="EI7" s="24">
        <v>0</v>
      </c>
      <c r="EJ7" s="24" t="s">
        <v>102</v>
      </c>
      <c r="EK7" s="24">
        <v>0.28999999999999998</v>
      </c>
      <c r="EL7" s="24">
        <v>0.34</v>
      </c>
      <c r="EM7" s="24">
        <v>0.04</v>
      </c>
      <c r="EN7" s="24">
        <v>0.06</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2023-01-19T00:29:31Z</cp:lastPrinted>
  <dcterms:created xsi:type="dcterms:W3CDTF">2023-01-12T23:33:29Z</dcterms:created>
  <dcterms:modified xsi:type="dcterms:W3CDTF">2023-03-28T04:57:21Z</dcterms:modified>
</cp:coreProperties>
</file>