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20\共有フォルダ\03都市建設部\03上下水道課\01下水道係\05下水道事業に係る財政計画、資金計画及び経営分析\★経営比較分析表\R5年度\"/>
    </mc:Choice>
  </mc:AlternateContent>
  <workbookProtection workbookAlgorithmName="SHA-512" workbookHashValue="PmExaUT9O4A5jZ1xGOh3MXgfze33Pt1PCDHIY0yYKBX8n+hYpIHx8Xz8qpykp2XvadvMs10DWZzkbN4ZAeqjNQ==" workbookSaltValue="MWOJ+uNZ8YNZFK+FkHVhq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I10" i="4"/>
  <c r="B10" i="4"/>
  <c r="BB8" i="4"/>
  <c r="AT8" i="4"/>
  <c r="AL8" i="4"/>
  <c r="AD8" i="4"/>
  <c r="P8" i="4"/>
  <c r="I8" i="4"/>
  <c r="B8"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<sst xmlns="http://schemas.openxmlformats.org/spreadsheetml/2006/main" count="236" uniqueCount="116">
  <si>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</si>
  <si>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</si>
  <si>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</si>
  <si>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</si>
  <si>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</si>
  <si>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</si>
  <si>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</si>
  <si>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</si>
  <si>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</si>
  <si>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</si>
  <si>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</si>
  <si>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</si>
  <si>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</si>
  <si>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</si>
  <si>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</si>
  <si>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</si>
  <si>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</si>
  <si>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</si>
  <si>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</si>
  <si>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</si>
  <si>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</si>
  <si>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</si>
  <si>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</si>
  <si>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</si>
  <si>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</si>
  <si>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</si>
  <si>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</si>
  <si>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</si>
  <si>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</si>
  <si>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</si>
  <si>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</si>
  <si>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</si>
  <si>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</si>
  <si>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</si>
  <si>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</si>
  <si>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</si>
  <si>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</si>
  <si>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</si>
  <si>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</si>
  <si>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</si>
  <si>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</si>
  <si>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</si>
  <si>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</si>
  <si>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</si>
  <si>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</si>
  <si>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</si>
  <si>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</si>
  <si>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</si>
  <si>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</si>
  <si>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</si>
  <si>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</si>
  <si>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</si>
  <si>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</si>
  <si>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</si>
  <si>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</si>
  <si>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</si>
  <si>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</si>
  <si>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</si>
  <si>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</si>
  <si>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</si>
  <si>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</si>
  <si>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</si>
  <si>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</si>
  <si>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</si>
  <si>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</si>
  <si>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</si>
  <si>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</si>
  <si>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</si>
  <si>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</si>
  <si>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</si>
  <si>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</si>
  <si>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</si>
  <si>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</si>
  <si>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</si>
  <si>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</si>
  <si>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</si>
  <si>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</si>
  <si>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</si>
  <si>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</si>
  <si>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</si>
  <si>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</si>
  <si>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</si>
  <si>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</si>
  <si>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</si>
  <si>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</si>
  <si>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</si>
  <si>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</si>
  <si>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</si>
  <si>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</si>
  <si>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</si>
  <si>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</si>
  <si>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</si>
  <si>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</si>
  <si>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</si>
  <si>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</si>
  <si>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</si>
  <si>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斑鳩町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</si>
  <si>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</si>
  <si>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</si>
  <si>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</si>
  <si>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</si>
  <si>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</si>
  <si>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</si>
  <si>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</si>
  <si>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</si>
  <si>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</si>
  <si>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</si>
  <si>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</si>
  <si>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</si>
  <si>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</si>
  <si>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</si>
  <si>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</si>
  <si>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</si>
  <si>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①管渠等が比較的新しいため、②③の数値は低いが、今後も老朽化は進んでいくため、改築等の財源確保や費用の平準化について研究を進める。</t>
    <rPh sb="1" eb="3">
      <t>カンキョ</t>
    </rPh>
    <rPh sb="3" eb="4">
      <t>トウ</t>
    </rPh>
    <rPh sb="5" eb="8">
      <t>ヒカクテキ</t>
    </rPh>
    <rPh sb="8" eb="9">
      <t>アタラ</t>
    </rPh>
    <rPh sb="17" eb="19">
      <t>スウチ</t>
    </rPh>
    <rPh sb="20" eb="21">
      <t>ヒク</t>
    </rPh>
    <rPh sb="24" eb="26">
      <t>コンゴ</t>
    </rPh>
    <rPh sb="27" eb="30">
      <t>ロウキュウカ</t>
    </rPh>
    <rPh sb="31" eb="32">
      <t>スス</t>
    </rPh>
    <rPh sb="39" eb="41">
      <t>カイチク</t>
    </rPh>
    <rPh sb="41" eb="42">
      <t>トウ</t>
    </rPh>
    <rPh sb="43" eb="45">
      <t>ザイゲン</t>
    </rPh>
    <rPh sb="45" eb="47">
      <t>カクホ</t>
    </rPh>
    <rPh sb="48" eb="50">
      <t>ヒヨウ</t>
    </rPh>
    <rPh sb="51" eb="54">
      <t>ヘイジュンカ</t>
    </rPh>
    <rPh sb="58" eb="60">
      <t>ケンキュウ</t>
    </rPh>
    <rPh sb="61" eb="62">
      <t>スス</t>
    </rPh>
    <phoneticPr fontId="4"/>
  </si>
  <si>
    <t>管渠整備に係る企業債の累積よって支出に占める償還金の割合が非常に高く、下水道事業の経営を圧迫している。公共下水道普及のため、今後も管渠等の整備を進めるが、将来負担の軽減や経営の健全化に向けて事業規模を検証し、次期事業計画の策定時に事業計画の見直しを実施する。</t>
    <rPh sb="0" eb="2">
      <t>カンキョ</t>
    </rPh>
    <rPh sb="2" eb="4">
      <t>セイビ</t>
    </rPh>
    <rPh sb="5" eb="6">
      <t>カカ</t>
    </rPh>
    <rPh sb="7" eb="9">
      <t>キギョウ</t>
    </rPh>
    <rPh sb="9" eb="10">
      <t>サイ</t>
    </rPh>
    <rPh sb="11" eb="13">
      <t>ルイセキ</t>
    </rPh>
    <rPh sb="16" eb="18">
      <t>シシュツ</t>
    </rPh>
    <rPh sb="19" eb="20">
      <t>シ</t>
    </rPh>
    <rPh sb="22" eb="25">
      <t>ショウカンキン</t>
    </rPh>
    <rPh sb="26" eb="28">
      <t>ワリアイ</t>
    </rPh>
    <rPh sb="29" eb="31">
      <t>ヒジョウ</t>
    </rPh>
    <rPh sb="32" eb="33">
      <t>タカ</t>
    </rPh>
    <rPh sb="35" eb="38">
      <t>ゲスイドウ</t>
    </rPh>
    <rPh sb="38" eb="40">
      <t>ジギョウ</t>
    </rPh>
    <rPh sb="41" eb="43">
      <t>ケイエイ</t>
    </rPh>
    <rPh sb="44" eb="46">
      <t>アッパク</t>
    </rPh>
    <rPh sb="51" eb="53">
      <t>コウキョウ</t>
    </rPh>
    <rPh sb="53" eb="56">
      <t>ゲスイドウ</t>
    </rPh>
    <rPh sb="56" eb="58">
      <t>フキュウ</t>
    </rPh>
    <rPh sb="62" eb="64">
      <t>コンゴ</t>
    </rPh>
    <rPh sb="65" eb="67">
      <t>カンキョ</t>
    </rPh>
    <rPh sb="67" eb="68">
      <t>トウ</t>
    </rPh>
    <rPh sb="69" eb="71">
      <t>セイビ</t>
    </rPh>
    <rPh sb="72" eb="73">
      <t>スス</t>
    </rPh>
    <rPh sb="77" eb="79">
      <t>ショウライ</t>
    </rPh>
    <rPh sb="79" eb="81">
      <t>フタン</t>
    </rPh>
    <rPh sb="82" eb="84">
      <t>ケイゲン</t>
    </rPh>
    <rPh sb="85" eb="87">
      <t>ケイエイ</t>
    </rPh>
    <rPh sb="88" eb="91">
      <t>ケンゼンカ</t>
    </rPh>
    <rPh sb="92" eb="93">
      <t>ム</t>
    </rPh>
    <rPh sb="95" eb="97">
      <t>ジギョウ</t>
    </rPh>
    <rPh sb="97" eb="99">
      <t>キボ</t>
    </rPh>
    <rPh sb="100" eb="102">
      <t>ケンショウ</t>
    </rPh>
    <rPh sb="104" eb="106">
      <t>ジキ</t>
    </rPh>
    <rPh sb="106" eb="108">
      <t>ジギョウ</t>
    </rPh>
    <rPh sb="108" eb="110">
      <t>ケイカク</t>
    </rPh>
    <rPh sb="111" eb="113">
      <t>サクテイ</t>
    </rPh>
    <rPh sb="113" eb="114">
      <t>ジ</t>
    </rPh>
    <rPh sb="115" eb="117">
      <t>ジギョウ</t>
    </rPh>
    <rPh sb="117" eb="119">
      <t>ケイカク</t>
    </rPh>
    <rPh sb="120" eb="122">
      <t>ミナオ</t>
    </rPh>
    <rPh sb="124" eb="126">
      <t>ジッシ</t>
    </rPh>
    <phoneticPr fontId="4"/>
  </si>
  <si>
    <t>①経常収支比率は100%を超えているが、整備途中のため使用料収入が少なく、一般会計からの補助金に依存している。
②累積欠損金はなし。
③企業債償還金が流動負債のほとんどを占めているが、使用料収入等だけでは賄えていないことから、当該指標が100%未満となっている。
④企業債残高を減少させつつ供用区域の拡大に努めることで使用料収入は増加し、今後はなだらかに減少する予定。
⑤⑥普及率が約70%程度、その内接続率が約75%程度と使用料収入に占める維持管理費に対して有収水量が少ないことから、汚水処理原価が高く、経費回収率が低い要因となっている。
⑦管渠のみで施設はない。
⑧整備拡大と共に処理区域が拡大し、接続数も年々増加する傾向である。水洗化率向上のため、今後も啓発を実施していく。</t>
    <rPh sb="1" eb="3">
      <t>ケイジョウ</t>
    </rPh>
    <rPh sb="3" eb="5">
      <t>シュウシ</t>
    </rPh>
    <rPh sb="5" eb="7">
      <t>ヒリツ</t>
    </rPh>
    <rPh sb="13" eb="14">
      <t>コ</t>
    </rPh>
    <rPh sb="20" eb="22">
      <t>セイビ</t>
    </rPh>
    <rPh sb="22" eb="24">
      <t>トチュウ</t>
    </rPh>
    <rPh sb="27" eb="30">
      <t>シヨウリョウ</t>
    </rPh>
    <rPh sb="30" eb="32">
      <t>シュウニュウ</t>
    </rPh>
    <rPh sb="33" eb="34">
      <t>スク</t>
    </rPh>
    <rPh sb="37" eb="39">
      <t>イッパン</t>
    </rPh>
    <rPh sb="39" eb="41">
      <t>カイケイ</t>
    </rPh>
    <rPh sb="44" eb="47">
      <t>ホジョキン</t>
    </rPh>
    <rPh sb="48" eb="50">
      <t>イソン</t>
    </rPh>
    <rPh sb="57" eb="59">
      <t>ルイセキ</t>
    </rPh>
    <rPh sb="59" eb="62">
      <t>ケッソンキン</t>
    </rPh>
    <rPh sb="68" eb="70">
      <t>キギョウ</t>
    </rPh>
    <rPh sb="70" eb="71">
      <t>サイ</t>
    </rPh>
    <rPh sb="71" eb="74">
      <t>ショウカンキン</t>
    </rPh>
    <rPh sb="75" eb="77">
      <t>リュウドウ</t>
    </rPh>
    <rPh sb="77" eb="79">
      <t>フサイ</t>
    </rPh>
    <rPh sb="85" eb="86">
      <t>シ</t>
    </rPh>
    <rPh sb="92" eb="95">
      <t>シヨウリョウ</t>
    </rPh>
    <rPh sb="95" eb="97">
      <t>シュウニュウ</t>
    </rPh>
    <rPh sb="97" eb="98">
      <t>トウ</t>
    </rPh>
    <rPh sb="102" eb="103">
      <t>マカナ</t>
    </rPh>
    <rPh sb="113" eb="115">
      <t>トウガイ</t>
    </rPh>
    <rPh sb="115" eb="117">
      <t>シヒョウ</t>
    </rPh>
    <rPh sb="122" eb="124">
      <t>ミマン</t>
    </rPh>
    <rPh sb="133" eb="135">
      <t>キギョウ</t>
    </rPh>
    <rPh sb="135" eb="136">
      <t>サイ</t>
    </rPh>
    <rPh sb="136" eb="138">
      <t>ザンダカ</t>
    </rPh>
    <rPh sb="139" eb="141">
      <t>ゲンショウ</t>
    </rPh>
    <rPh sb="145" eb="147">
      <t>キョウヨウ</t>
    </rPh>
    <rPh sb="147" eb="149">
      <t>クイキ</t>
    </rPh>
    <rPh sb="150" eb="152">
      <t>カクダイ</t>
    </rPh>
    <rPh sb="153" eb="154">
      <t>ツト</t>
    </rPh>
    <rPh sb="159" eb="162">
      <t>シヨウリョウ</t>
    </rPh>
    <rPh sb="162" eb="164">
      <t>シュウニュウ</t>
    </rPh>
    <rPh sb="165" eb="167">
      <t>ゾウカ</t>
    </rPh>
    <rPh sb="169" eb="171">
      <t>コンゴ</t>
    </rPh>
    <rPh sb="177" eb="179">
      <t>ゲンショウ</t>
    </rPh>
    <rPh sb="181" eb="183">
      <t>ヨテイ</t>
    </rPh>
    <rPh sb="187" eb="189">
      <t>フキュウ</t>
    </rPh>
    <rPh sb="189" eb="190">
      <t>リツ</t>
    </rPh>
    <rPh sb="191" eb="192">
      <t>ヤク</t>
    </rPh>
    <rPh sb="195" eb="197">
      <t>テイド</t>
    </rPh>
    <rPh sb="200" eb="201">
      <t>ウチ</t>
    </rPh>
    <rPh sb="201" eb="203">
      <t>セツゾク</t>
    </rPh>
    <rPh sb="203" eb="204">
      <t>リツ</t>
    </rPh>
    <rPh sb="205" eb="206">
      <t>ヤク</t>
    </rPh>
    <rPh sb="209" eb="211">
      <t>テイド</t>
    </rPh>
    <rPh sb="212" eb="215">
      <t>シヨウリョウ</t>
    </rPh>
    <rPh sb="215" eb="217">
      <t>シュウニュウ</t>
    </rPh>
    <rPh sb="218" eb="219">
      <t>シ</t>
    </rPh>
    <rPh sb="221" eb="223">
      <t>イジ</t>
    </rPh>
    <rPh sb="223" eb="226">
      <t>カンリヒ</t>
    </rPh>
    <rPh sb="227" eb="228">
      <t>タイ</t>
    </rPh>
    <rPh sb="230" eb="232">
      <t>ユウシュウ</t>
    </rPh>
    <rPh sb="232" eb="234">
      <t>スイリョウ</t>
    </rPh>
    <rPh sb="235" eb="236">
      <t>スク</t>
    </rPh>
    <rPh sb="243" eb="245">
      <t>オスイ</t>
    </rPh>
    <rPh sb="245" eb="247">
      <t>ショリ</t>
    </rPh>
    <rPh sb="247" eb="249">
      <t>ゲンカ</t>
    </rPh>
    <rPh sb="250" eb="251">
      <t>タカ</t>
    </rPh>
    <rPh sb="253" eb="255">
      <t>ケイヒ</t>
    </rPh>
    <rPh sb="255" eb="257">
      <t>カイシュウ</t>
    </rPh>
    <rPh sb="257" eb="258">
      <t>リツ</t>
    </rPh>
    <rPh sb="259" eb="260">
      <t>ヒク</t>
    </rPh>
    <rPh sb="261" eb="263">
      <t>ヨウイン</t>
    </rPh>
    <rPh sb="272" eb="274">
      <t>カンキョ</t>
    </rPh>
    <rPh sb="277" eb="279">
      <t>シセツ</t>
    </rPh>
    <rPh sb="285" eb="287">
      <t>セイビ</t>
    </rPh>
    <rPh sb="287" eb="289">
      <t>カクダイ</t>
    </rPh>
    <rPh sb="290" eb="291">
      <t>トモ</t>
    </rPh>
    <rPh sb="292" eb="294">
      <t>ショリ</t>
    </rPh>
    <rPh sb="294" eb="296">
      <t>クイキ</t>
    </rPh>
    <rPh sb="297" eb="299">
      <t>カクダイ</t>
    </rPh>
    <rPh sb="301" eb="303">
      <t>セツゾク</t>
    </rPh>
    <rPh sb="303" eb="304">
      <t>スウ</t>
    </rPh>
    <rPh sb="305" eb="307">
      <t>ネンネン</t>
    </rPh>
    <rPh sb="307" eb="309">
      <t>ゾウカ</t>
    </rPh>
    <rPh sb="311" eb="313">
      <t>ケイコウ</t>
    </rPh>
    <rPh sb="317" eb="320">
      <t>スイセンカ</t>
    </rPh>
    <rPh sb="320" eb="321">
      <t>リツ</t>
    </rPh>
    <rPh sb="321" eb="323">
      <t>コウジョウ</t>
    </rPh>
    <rPh sb="327" eb="329">
      <t>コンゴ</t>
    </rPh>
    <rPh sb="330" eb="332">
      <t>ケイハツ</t>
    </rPh>
    <rPh sb="333" eb="33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</si>
</sst>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83-4DD5-8710-5C681A49BF0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0.34</c:v>
                </c:pt>
                <c:pt idx="2">
                  <c:v>0.04</c:v>
                </c:pt>
                <c:pt idx="3">
                  <c:v>0.06</c:v>
                </c:pt>
                <c:pt idx="4">
                  <c:v>0.01</c:v>
                </c:pt>
              </c:numCache>
            </c:numRef>
          </c:val>
          <c:smooth val="0"/>
          <c:extLst>
            <c:ext xmlns:c16="http://schemas.microsoft.com/office/drawing/2014/chart" uri="{C3380CC4-5D6E-409C-BE32-E72D297353CC}">
              <c16:uniqueId val="{00000001-7083-4DD5-8710-5C681A49BF0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D7-4C9A-98A0-FA953A60B6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38.04</c:v>
                </c:pt>
                <c:pt idx="1">
                  <c:v>50.06</c:v>
                </c:pt>
                <c:pt idx="2">
                  <c:v>46.3</c:v>
                </c:pt>
                <c:pt idx="3">
                  <c:v>47.23</c:v>
                </c:pt>
                <c:pt idx="4">
                  <c:v>54.22</c:v>
                </c:pt>
              </c:numCache>
            </c:numRef>
          </c:val>
          <c:smooth val="0"/>
          <c:extLst>
            <c:ext xmlns:c16="http://schemas.microsoft.com/office/drawing/2014/chart" uri="{C3380CC4-5D6E-409C-BE32-E72D297353CC}">
              <c16:uniqueId val="{00000001-79D7-4C9A-98A0-FA953A60B6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68.739999999999995</c:v>
                </c:pt>
                <c:pt idx="1">
                  <c:v>69.95</c:v>
                </c:pt>
                <c:pt idx="2">
                  <c:v>73.09</c:v>
                </c:pt>
                <c:pt idx="3">
                  <c:v>74.94</c:v>
                </c:pt>
                <c:pt idx="4">
                  <c:v>74.53</c:v>
                </c:pt>
              </c:numCache>
            </c:numRef>
          </c:val>
          <c:extLst>
            <c:ext xmlns:c16="http://schemas.microsoft.com/office/drawing/2014/chart" uri="{C3380CC4-5D6E-409C-BE32-E72D297353CC}">
              <c16:uniqueId val="{00000000-42E2-4543-9C12-713789FD646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62.16</c:v>
                </c:pt>
                <c:pt idx="1">
                  <c:v>85.79</c:v>
                </c:pt>
                <c:pt idx="2">
                  <c:v>85.01</c:v>
                </c:pt>
                <c:pt idx="3">
                  <c:v>85.55</c:v>
                </c:pt>
                <c:pt idx="4">
                  <c:v>85.22</c:v>
                </c:pt>
              </c:numCache>
            </c:numRef>
          </c:val>
          <c:smooth val="0"/>
          <c:extLst>
            <c:ext xmlns:c16="http://schemas.microsoft.com/office/drawing/2014/chart" uri="{C3380CC4-5D6E-409C-BE32-E72D297353CC}">
              <c16:uniqueId val="{00000001-42E2-4543-9C12-713789FD646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100.45</c:v>
                </c:pt>
                <c:pt idx="1">
                  <c:v>100.24</c:v>
                </c:pt>
                <c:pt idx="2">
                  <c:v>100.25</c:v>
                </c:pt>
                <c:pt idx="3">
                  <c:v>101.1</c:v>
                </c:pt>
                <c:pt idx="4">
                  <c:v>101.71</c:v>
                </c:pt>
              </c:numCache>
            </c:numRef>
          </c:val>
          <c:extLst>
            <c:ext xmlns:c16="http://schemas.microsoft.com/office/drawing/2014/chart" uri="{C3380CC4-5D6E-409C-BE32-E72D297353CC}">
              <c16:uniqueId val="{00000000-A667-4BB5-8DA0-A910A1BDD2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111.22</c:v>
                </c:pt>
                <c:pt idx="1">
                  <c:v>105.14</c:v>
                </c:pt>
                <c:pt idx="2">
                  <c:v>106.75</c:v>
                </c:pt>
                <c:pt idx="3">
                  <c:v>109.7</c:v>
                </c:pt>
                <c:pt idx="4">
                  <c:v>109.07</c:v>
                </c:pt>
              </c:numCache>
            </c:numRef>
          </c:val>
          <c:smooth val="0"/>
          <c:extLst>
            <c:ext xmlns:c16="http://schemas.microsoft.com/office/drawing/2014/chart" uri="{C3380CC4-5D6E-409C-BE32-E72D297353CC}">
              <c16:uniqueId val="{00000001-A667-4BB5-8DA0-A910A1BDD2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2.15</c:v>
                </c:pt>
                <c:pt idx="1">
                  <c:v>4.17</c:v>
                </c:pt>
                <c:pt idx="2">
                  <c:v>6.12</c:v>
                </c:pt>
                <c:pt idx="3">
                  <c:v>8.16</c:v>
                </c:pt>
                <c:pt idx="4">
                  <c:v>9.98</c:v>
                </c:pt>
              </c:numCache>
            </c:numRef>
          </c:val>
          <c:extLst>
            <c:ext xmlns:c16="http://schemas.microsoft.com/office/drawing/2014/chart" uri="{C3380CC4-5D6E-409C-BE32-E72D297353CC}">
              <c16:uniqueId val="{00000000-4283-45D1-933C-12A7272B2D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5.1100000000000003</c:v>
                </c:pt>
                <c:pt idx="1">
                  <c:v>18.04</c:v>
                </c:pt>
                <c:pt idx="2">
                  <c:v>9.0399999999999991</c:v>
                </c:pt>
                <c:pt idx="3">
                  <c:v>9.35</c:v>
                </c:pt>
                <c:pt idx="4">
                  <c:v>12.44</c:v>
                </c:pt>
              </c:numCache>
            </c:numRef>
          </c:val>
          <c:smooth val="0"/>
          <c:extLst>
            <c:ext xmlns:c16="http://schemas.microsoft.com/office/drawing/2014/chart" uri="{C3380CC4-5D6E-409C-BE32-E72D297353CC}">
              <c16:uniqueId val="{00000001-4283-45D1-933C-12A7272B2D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79-48BE-A337-A383B27AA8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0.12</c:v>
                </c:pt>
                <c:pt idx="4" formatCode="#,##0.00;&quot;△&quot;#,##0.00;&quot;-&quot;">
                  <c:v>0.28999999999999998</c:v>
                </c:pt>
              </c:numCache>
            </c:numRef>
          </c:val>
          <c:smooth val="0"/>
          <c:extLst>
            <c:ext xmlns:c16="http://schemas.microsoft.com/office/drawing/2014/chart" uri="{C3380CC4-5D6E-409C-BE32-E72D297353CC}">
              <c16:uniqueId val="{00000001-1A79-48BE-A337-A383B27AA8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57-4259-9BD4-568C5C5889D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11.56</c:v>
                </c:pt>
                <c:pt idx="2">
                  <c:v>7.23</c:v>
                </c:pt>
                <c:pt idx="3">
                  <c:v>0.1</c:v>
                </c:pt>
                <c:pt idx="4" formatCode="#,##0.00;&quot;△&quot;#,##0.00">
                  <c:v>0</c:v>
                </c:pt>
              </c:numCache>
            </c:numRef>
          </c:val>
          <c:smooth val="0"/>
          <c:extLst>
            <c:ext xmlns:c16="http://schemas.microsoft.com/office/drawing/2014/chart" uri="{C3380CC4-5D6E-409C-BE32-E72D297353CC}">
              <c16:uniqueId val="{00000001-EE57-4259-9BD4-568C5C5889D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44.51</c:v>
                </c:pt>
                <c:pt idx="1">
                  <c:v>47.4</c:v>
                </c:pt>
                <c:pt idx="2">
                  <c:v>55.89</c:v>
                </c:pt>
                <c:pt idx="3">
                  <c:v>53.5</c:v>
                </c:pt>
                <c:pt idx="4">
                  <c:v>46.52</c:v>
                </c:pt>
              </c:numCache>
            </c:numRef>
          </c:val>
          <c:extLst>
            <c:ext xmlns:c16="http://schemas.microsoft.com/office/drawing/2014/chart" uri="{C3380CC4-5D6E-409C-BE32-E72D297353CC}">
              <c16:uniqueId val="{00000000-67A2-43E3-A8A6-5A160B5487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143.5</c:v>
                </c:pt>
                <c:pt idx="1">
                  <c:v>54.41</c:v>
                </c:pt>
                <c:pt idx="2">
                  <c:v>38.76</c:v>
                </c:pt>
                <c:pt idx="3">
                  <c:v>49.21</c:v>
                </c:pt>
                <c:pt idx="4">
                  <c:v>62.92</c:v>
                </c:pt>
              </c:numCache>
            </c:numRef>
          </c:val>
          <c:smooth val="0"/>
          <c:extLst>
            <c:ext xmlns:c16="http://schemas.microsoft.com/office/drawing/2014/chart" uri="{C3380CC4-5D6E-409C-BE32-E72D297353CC}">
              <c16:uniqueId val="{00000001-67A2-43E3-A8A6-5A160B5487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3349.54</c:v>
                </c:pt>
                <c:pt idx="1">
                  <c:v>3039.04</c:v>
                </c:pt>
                <c:pt idx="2">
                  <c:v>2948.15</c:v>
                </c:pt>
                <c:pt idx="3">
                  <c:v>2972.95</c:v>
                </c:pt>
                <c:pt idx="4">
                  <c:v>3088.37</c:v>
                </c:pt>
              </c:numCache>
            </c:numRef>
          </c:val>
          <c:extLst>
            <c:ext xmlns:c16="http://schemas.microsoft.com/office/drawing/2014/chart" uri="{C3380CC4-5D6E-409C-BE32-E72D297353CC}">
              <c16:uniqueId val="{00000000-56A5-4ECB-9FD7-8C26D6EE8D1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1677.13</c:v>
                </c:pt>
                <c:pt idx="1">
                  <c:v>1105.9100000000001</c:v>
                </c:pt>
                <c:pt idx="2">
                  <c:v>1303.55</c:v>
                </c:pt>
                <c:pt idx="3">
                  <c:v>1172.21</c:v>
                </c:pt>
                <c:pt idx="4">
                  <c:v>1122.71</c:v>
                </c:pt>
              </c:numCache>
            </c:numRef>
          </c:val>
          <c:smooth val="0"/>
          <c:extLst>
            <c:ext xmlns:c16="http://schemas.microsoft.com/office/drawing/2014/chart" uri="{C3380CC4-5D6E-409C-BE32-E72D297353CC}">
              <c16:uniqueId val="{00000001-56A5-4ECB-9FD7-8C26D6EE8D1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71.88</c:v>
                </c:pt>
                <c:pt idx="1">
                  <c:v>70.95</c:v>
                </c:pt>
                <c:pt idx="2">
                  <c:v>73.19</c:v>
                </c:pt>
                <c:pt idx="3">
                  <c:v>72.83</c:v>
                </c:pt>
                <c:pt idx="4">
                  <c:v>76.19</c:v>
                </c:pt>
              </c:numCache>
            </c:numRef>
          </c:val>
          <c:extLst>
            <c:ext xmlns:c16="http://schemas.microsoft.com/office/drawing/2014/chart" uri="{C3380CC4-5D6E-409C-BE32-E72D297353CC}">
              <c16:uniqueId val="{00000000-E617-4966-BED5-80848ED1453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67.37</c:v>
                </c:pt>
                <c:pt idx="1">
                  <c:v>76.319999999999993</c:v>
                </c:pt>
                <c:pt idx="2">
                  <c:v>78.510000000000005</c:v>
                </c:pt>
                <c:pt idx="3">
                  <c:v>79.55</c:v>
                </c:pt>
                <c:pt idx="4">
                  <c:v>76.87</c:v>
                </c:pt>
              </c:numCache>
            </c:numRef>
          </c:val>
          <c:smooth val="0"/>
          <c:extLst>
            <c:ext xmlns:c16="http://schemas.microsoft.com/office/drawing/2014/chart" uri="{C3380CC4-5D6E-409C-BE32-E72D297353CC}">
              <c16:uniqueId val="{00000001-E617-4966-BED5-80848ED1453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167.51</c:v>
                </c:pt>
                <c:pt idx="1">
                  <c:v>169.89</c:v>
                </c:pt>
                <c:pt idx="2">
                  <c:v>164.19</c:v>
                </c:pt>
                <c:pt idx="3">
                  <c:v>165.04</c:v>
                </c:pt>
                <c:pt idx="4">
                  <c:v>158.1</c:v>
                </c:pt>
              </c:numCache>
            </c:numRef>
          </c:val>
          <c:extLst>
            <c:ext xmlns:c16="http://schemas.microsoft.com/office/drawing/2014/chart" uri="{C3380CC4-5D6E-409C-BE32-E72D297353CC}">
              <c16:uniqueId val="{00000000-4F01-459C-AF03-538E3F63395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202.08</c:v>
                </c:pt>
                <c:pt idx="1">
                  <c:v>171.08</c:v>
                </c:pt>
                <c:pt idx="2">
                  <c:v>160.44999999999999</c:v>
                </c:pt>
                <c:pt idx="3">
                  <c:v>161.13</c:v>
                </c:pt>
                <c:pt idx="4">
                  <c:v>161.19999999999999</c:v>
                </c:pt>
              </c:numCache>
            </c:numRef>
          </c:val>
          <c:smooth val="0"/>
          <c:extLst>
            <c:ext xmlns:c16="http://schemas.microsoft.com/office/drawing/2014/chart" uri="{C3380CC4-5D6E-409C-BE32-E72D297353CC}">
              <c16:uniqueId val="{00000001-4F01-459C-AF03-538E3F63395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奈良県　斑鳩町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Cb2</v>
      </c>
      <c r="X8" s="65"/>
      <c r="Y8" s="65"/>
      <c r="Z8" s="65"/>
      <c r="AA8" s="65"/>
      <c r="AB8" s="65"/>
      <c r="AC8" s="65"/>
      <c r="AD8" s="66" t="str">
        <f>データ!$M$6</f>
        <v>非設置</v>
      </c>
      <c r="AE8" s="66"/>
      <c r="AF8" s="66"/>
      <c r="AG8" s="66"/>
      <c r="AH8" s="66"/>
      <c r="AI8" s="66"/>
      <c r="AJ8" s="66"/>
      <c r="AK8" s="3"/>
      <c r="AL8" s="46">
        <f>データ!S6</f>
        <v>28160</v>
      </c>
      <c r="AM8" s="46"/>
      <c r="AN8" s="46"/>
      <c r="AO8" s="46"/>
      <c r="AP8" s="46"/>
      <c r="AQ8" s="46"/>
      <c r="AR8" s="46"/>
      <c r="AS8" s="46"/>
      <c r="AT8" s="45">
        <f>データ!T6</f>
        <v>14.27</v>
      </c>
      <c r="AU8" s="45"/>
      <c r="AV8" s="45"/>
      <c r="AW8" s="45"/>
      <c r="AX8" s="45"/>
      <c r="AY8" s="45"/>
      <c r="AZ8" s="45"/>
      <c r="BA8" s="45"/>
      <c r="BB8" s="45">
        <f>データ!U6</f>
        <v>1973.37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55.03</v>
      </c>
      <c r="J10" s="45"/>
      <c r="K10" s="45"/>
      <c r="L10" s="45"/>
      <c r="M10" s="45"/>
      <c r="N10" s="45"/>
      <c r="O10" s="45"/>
      <c r="P10" s="45">
        <f>データ!P6</f>
        <v>69.569999999999993</v>
      </c>
      <c r="Q10" s="45"/>
      <c r="R10" s="45"/>
      <c r="S10" s="45"/>
      <c r="T10" s="45"/>
      <c r="U10" s="45"/>
      <c r="V10" s="45"/>
      <c r="W10" s="45">
        <f>データ!Q6</f>
        <v>86</v>
      </c>
      <c r="X10" s="45"/>
      <c r="Y10" s="45"/>
      <c r="Z10" s="45"/>
      <c r="AA10" s="45"/>
      <c r="AB10" s="45"/>
      <c r="AC10" s="45"/>
      <c r="AD10" s="46">
        <f>データ!R6</f>
        <v>2640</v>
      </c>
      <c r="AE10" s="46"/>
      <c r="AF10" s="46"/>
      <c r="AG10" s="46"/>
      <c r="AH10" s="46"/>
      <c r="AI10" s="46"/>
      <c r="AJ10" s="46"/>
      <c r="AK10" s="2"/>
      <c r="AL10" s="46">
        <f>データ!V6</f>
        <v>19567</v>
      </c>
      <c r="AM10" s="46"/>
      <c r="AN10" s="46"/>
      <c r="AO10" s="46"/>
      <c r="AP10" s="46"/>
      <c r="AQ10" s="46"/>
      <c r="AR10" s="46"/>
      <c r="AS10" s="46"/>
      <c r="AT10" s="45">
        <f>データ!W6</f>
        <v>2.69</v>
      </c>
      <c r="AU10" s="45"/>
      <c r="AV10" s="45"/>
      <c r="AW10" s="45"/>
      <c r="AX10" s="45"/>
      <c r="AY10" s="45"/>
      <c r="AZ10" s="45"/>
      <c r="BA10" s="45"/>
      <c r="BB10" s="45">
        <f>データ!X6</f>
        <v>7273.98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1jQCOxj8aTj8fXlD/by+0mzffEzwSMu4Ppk28V2o2IPdSlThxkI+xvUojUWNFhQTgD5UwVZJCyprkrPxtXq8uA==" saltValue="QHDDkkxlphVWH51cc6Qdk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293440</v>
      </c>
      <c r="D6" s="19">
        <f t="shared" si="3"/>
        <v>46</v>
      </c>
      <c r="E6" s="19">
        <f t="shared" si="3"/>
        <v>17</v>
      </c>
      <c r="F6" s="19">
        <f t="shared" si="3"/>
        <v>1</v>
      </c>
      <c r="G6" s="19">
        <f t="shared" si="3"/>
        <v>0</v>
      </c>
      <c r="H6" s="19" t="str">
        <f t="shared" si="3"/>
        <v>奈良県　斑鳩町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55.03</v>
      </c>
      <c r="P6" s="20">
        <f t="shared" si="3"/>
        <v>69.569999999999993</v>
      </c>
      <c r="Q6" s="20">
        <f t="shared" si="3"/>
        <v>86</v>
      </c>
      <c r="R6" s="20">
        <f t="shared" si="3"/>
        <v>2640</v>
      </c>
      <c r="S6" s="20">
        <f t="shared" si="3"/>
        <v>28160</v>
      </c>
      <c r="T6" s="20">
        <f t="shared" si="3"/>
        <v>14.27</v>
      </c>
      <c r="U6" s="20">
        <f t="shared" si="3"/>
        <v>1973.37</v>
      </c>
      <c r="V6" s="20">
        <f t="shared" si="3"/>
        <v>19567</v>
      </c>
      <c r="W6" s="20">
        <f t="shared" si="3"/>
        <v>2.69</v>
      </c>
      <c r="X6" s="20">
        <f t="shared" si="3"/>
        <v>7273.98</v>
      </c>
      <c r="Y6" s="21">
        <f>IF(Y7="",NA(),Y7)</f>
        <v>100.45</v>
      </c>
      <c r="Z6" s="21">
        <f t="shared" ref="Z6:AH6" si="4">IF(Z7="",NA(),Z7)</f>
        <v>100.24</v>
      </c>
      <c r="AA6" s="21">
        <f t="shared" si="4"/>
        <v>100.25</v>
      </c>
      <c r="AB6" s="21">
        <f t="shared" si="4"/>
        <v>101.1</v>
      </c>
      <c r="AC6" s="21">
        <f t="shared" si="4"/>
        <v>101.71</v>
      </c>
      <c r="AD6" s="21">
        <f t="shared" si="4"/>
        <v>111.22</v>
      </c>
      <c r="AE6" s="21">
        <f t="shared" si="4"/>
        <v>105.14</v>
      </c>
      <c r="AF6" s="21">
        <f t="shared" si="4"/>
        <v>106.75</v>
      </c>
      <c r="AG6" s="21">
        <f t="shared" si="4"/>
        <v>109.7</v>
      </c>
      <c r="AH6" s="21">
        <f t="shared" si="4"/>
        <v>109.07</v>
      </c>
      <c r="AI6" s="20" t="str">
        <f>IF(AI7="","",IF(AI7="-","【-】","【"&amp;SUBSTITUTE(TEXT(AI7,"#,##0.00"),"-","△")&amp;"】"))</f>
        <v>【106.11】</v>
      </c>
      <c r="AJ6" s="20">
        <f>IF(AJ7="",NA(),AJ7)</f>
        <v>0</v>
      </c>
      <c r="AK6" s="20">
        <f t="shared" ref="AK6:AS6" si="5">IF(AK7="",NA(),AK7)</f>
        <v>0</v>
      </c>
      <c r="AL6" s="20">
        <f t="shared" si="5"/>
        <v>0</v>
      </c>
      <c r="AM6" s="20">
        <f t="shared" si="5"/>
        <v>0</v>
      </c>
      <c r="AN6" s="20">
        <f t="shared" si="5"/>
        <v>0</v>
      </c>
      <c r="AO6" s="20">
        <f t="shared" si="5"/>
        <v>0</v>
      </c>
      <c r="AP6" s="21">
        <f t="shared" si="5"/>
        <v>11.56</v>
      </c>
      <c r="AQ6" s="21">
        <f t="shared" si="5"/>
        <v>7.23</v>
      </c>
      <c r="AR6" s="21">
        <f t="shared" si="5"/>
        <v>0.1</v>
      </c>
      <c r="AS6" s="20">
        <f t="shared" si="5"/>
        <v>0</v>
      </c>
      <c r="AT6" s="20" t="str">
        <f>IF(AT7="","",IF(AT7="-","【-】","【"&amp;SUBSTITUTE(TEXT(AT7,"#,##0.00"),"-","△")&amp;"】"))</f>
        <v>【3.15】</v>
      </c>
      <c r="AU6" s="21">
        <f>IF(AU7="",NA(),AU7)</f>
        <v>44.51</v>
      </c>
      <c r="AV6" s="21">
        <f t="shared" ref="AV6:BD6" si="6">IF(AV7="",NA(),AV7)</f>
        <v>47.4</v>
      </c>
      <c r="AW6" s="21">
        <f t="shared" si="6"/>
        <v>55.89</v>
      </c>
      <c r="AX6" s="21">
        <f t="shared" si="6"/>
        <v>53.5</v>
      </c>
      <c r="AY6" s="21">
        <f t="shared" si="6"/>
        <v>46.52</v>
      </c>
      <c r="AZ6" s="21">
        <f t="shared" si="6"/>
        <v>143.5</v>
      </c>
      <c r="BA6" s="21">
        <f t="shared" si="6"/>
        <v>54.41</v>
      </c>
      <c r="BB6" s="21">
        <f t="shared" si="6"/>
        <v>38.76</v>
      </c>
      <c r="BC6" s="21">
        <f t="shared" si="6"/>
        <v>49.21</v>
      </c>
      <c r="BD6" s="21">
        <f t="shared" si="6"/>
        <v>62.92</v>
      </c>
      <c r="BE6" s="20" t="str">
        <f>IF(BE7="","",IF(BE7="-","【-】","【"&amp;SUBSTITUTE(TEXT(BE7,"#,##0.00"),"-","△")&amp;"】"))</f>
        <v>【73.44】</v>
      </c>
      <c r="BF6" s="21">
        <f>IF(BF7="",NA(),BF7)</f>
        <v>3349.54</v>
      </c>
      <c r="BG6" s="21">
        <f t="shared" ref="BG6:BO6" si="7">IF(BG7="",NA(),BG7)</f>
        <v>3039.04</v>
      </c>
      <c r="BH6" s="21">
        <f t="shared" si="7"/>
        <v>2948.15</v>
      </c>
      <c r="BI6" s="21">
        <f t="shared" si="7"/>
        <v>2972.95</v>
      </c>
      <c r="BJ6" s="21">
        <f t="shared" si="7"/>
        <v>3088.37</v>
      </c>
      <c r="BK6" s="21">
        <f t="shared" si="7"/>
        <v>1677.13</v>
      </c>
      <c r="BL6" s="21">
        <f t="shared" si="7"/>
        <v>1105.9100000000001</v>
      </c>
      <c r="BM6" s="21">
        <f t="shared" si="7"/>
        <v>1303.55</v>
      </c>
      <c r="BN6" s="21">
        <f t="shared" si="7"/>
        <v>1172.21</v>
      </c>
      <c r="BO6" s="21">
        <f t="shared" si="7"/>
        <v>1122.71</v>
      </c>
      <c r="BP6" s="20" t="str">
        <f>IF(BP7="","",IF(BP7="-","【-】","【"&amp;SUBSTITUTE(TEXT(BP7,"#,##0.00"),"-","△")&amp;"】"))</f>
        <v>【652.82】</v>
      </c>
      <c r="BQ6" s="21">
        <f>IF(BQ7="",NA(),BQ7)</f>
        <v>71.88</v>
      </c>
      <c r="BR6" s="21">
        <f t="shared" ref="BR6:BZ6" si="8">IF(BR7="",NA(),BR7)</f>
        <v>70.95</v>
      </c>
      <c r="BS6" s="21">
        <f t="shared" si="8"/>
        <v>73.19</v>
      </c>
      <c r="BT6" s="21">
        <f t="shared" si="8"/>
        <v>72.83</v>
      </c>
      <c r="BU6" s="21">
        <f t="shared" si="8"/>
        <v>76.19</v>
      </c>
      <c r="BV6" s="21">
        <f t="shared" si="8"/>
        <v>67.37</v>
      </c>
      <c r="BW6" s="21">
        <f t="shared" si="8"/>
        <v>76.319999999999993</v>
      </c>
      <c r="BX6" s="21">
        <f t="shared" si="8"/>
        <v>78.510000000000005</v>
      </c>
      <c r="BY6" s="21">
        <f t="shared" si="8"/>
        <v>79.55</v>
      </c>
      <c r="BZ6" s="21">
        <f t="shared" si="8"/>
        <v>76.87</v>
      </c>
      <c r="CA6" s="20" t="str">
        <f>IF(CA7="","",IF(CA7="-","【-】","【"&amp;SUBSTITUTE(TEXT(CA7,"#,##0.00"),"-","△")&amp;"】"))</f>
        <v>【97.61】</v>
      </c>
      <c r="CB6" s="21">
        <f>IF(CB7="",NA(),CB7)</f>
        <v>167.51</v>
      </c>
      <c r="CC6" s="21">
        <f t="shared" ref="CC6:CK6" si="9">IF(CC7="",NA(),CC7)</f>
        <v>169.89</v>
      </c>
      <c r="CD6" s="21">
        <f t="shared" si="9"/>
        <v>164.19</v>
      </c>
      <c r="CE6" s="21">
        <f t="shared" si="9"/>
        <v>165.04</v>
      </c>
      <c r="CF6" s="21">
        <f t="shared" si="9"/>
        <v>158.1</v>
      </c>
      <c r="CG6" s="21">
        <f t="shared" si="9"/>
        <v>202.08</v>
      </c>
      <c r="CH6" s="21">
        <f t="shared" si="9"/>
        <v>171.08</v>
      </c>
      <c r="CI6" s="21">
        <f t="shared" si="9"/>
        <v>160.44999999999999</v>
      </c>
      <c r="CJ6" s="21">
        <f t="shared" si="9"/>
        <v>161.13</v>
      </c>
      <c r="CK6" s="21">
        <f t="shared" si="9"/>
        <v>161.19999999999999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38.04</v>
      </c>
      <c r="CS6" s="21">
        <f t="shared" si="10"/>
        <v>50.06</v>
      </c>
      <c r="CT6" s="21">
        <f t="shared" si="10"/>
        <v>46.3</v>
      </c>
      <c r="CU6" s="21">
        <f t="shared" si="10"/>
        <v>47.23</v>
      </c>
      <c r="CV6" s="21">
        <f t="shared" si="10"/>
        <v>54.22</v>
      </c>
      <c r="CW6" s="20" t="str">
        <f>IF(CW7="","",IF(CW7="-","【-】","【"&amp;SUBSTITUTE(TEXT(CW7,"#,##0.00"),"-","△")&amp;"】"))</f>
        <v>【59.10】</v>
      </c>
      <c r="CX6" s="21">
        <f>IF(CX7="",NA(),CX7)</f>
        <v>68.739999999999995</v>
      </c>
      <c r="CY6" s="21">
        <f t="shared" ref="CY6:DG6" si="11">IF(CY7="",NA(),CY7)</f>
        <v>69.95</v>
      </c>
      <c r="CZ6" s="21">
        <f t="shared" si="11"/>
        <v>73.09</v>
      </c>
      <c r="DA6" s="21">
        <f t="shared" si="11"/>
        <v>74.94</v>
      </c>
      <c r="DB6" s="21">
        <f t="shared" si="11"/>
        <v>74.53</v>
      </c>
      <c r="DC6" s="21">
        <f t="shared" si="11"/>
        <v>62.16</v>
      </c>
      <c r="DD6" s="21">
        <f t="shared" si="11"/>
        <v>85.79</v>
      </c>
      <c r="DE6" s="21">
        <f t="shared" si="11"/>
        <v>85.01</v>
      </c>
      <c r="DF6" s="21">
        <f t="shared" si="11"/>
        <v>85.55</v>
      </c>
      <c r="DG6" s="21">
        <f t="shared" si="11"/>
        <v>85.22</v>
      </c>
      <c r="DH6" s="20" t="str">
        <f>IF(DH7="","",IF(DH7="-","【-】","【"&amp;SUBSTITUTE(TEXT(DH7,"#,##0.00"),"-","△")&amp;"】"))</f>
        <v>【95.82】</v>
      </c>
      <c r="DI6" s="21">
        <f>IF(DI7="",NA(),DI7)</f>
        <v>2.15</v>
      </c>
      <c r="DJ6" s="21">
        <f t="shared" ref="DJ6:DR6" si="12">IF(DJ7="",NA(),DJ7)</f>
        <v>4.17</v>
      </c>
      <c r="DK6" s="21">
        <f t="shared" si="12"/>
        <v>6.12</v>
      </c>
      <c r="DL6" s="21">
        <f t="shared" si="12"/>
        <v>8.16</v>
      </c>
      <c r="DM6" s="21">
        <f t="shared" si="12"/>
        <v>9.98</v>
      </c>
      <c r="DN6" s="21">
        <f t="shared" si="12"/>
        <v>5.1100000000000003</v>
      </c>
      <c r="DO6" s="21">
        <f t="shared" si="12"/>
        <v>18.04</v>
      </c>
      <c r="DP6" s="21">
        <f t="shared" si="12"/>
        <v>9.0399999999999991</v>
      </c>
      <c r="DQ6" s="21">
        <f t="shared" si="12"/>
        <v>9.35</v>
      </c>
      <c r="DR6" s="21">
        <f t="shared" si="12"/>
        <v>12.44</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0.12</v>
      </c>
      <c r="EC6" s="21">
        <f t="shared" si="13"/>
        <v>0.28999999999999998</v>
      </c>
      <c r="ED6" s="20" t="str">
        <f>IF(ED7="","",IF(ED7="-","【-】","【"&amp;SUBSTITUTE(TEXT(ED7,"#,##0.00"),"-","△")&amp;"】"))</f>
        <v>【7.62】</v>
      </c>
      <c r="EE6" s="20">
        <f>IF(EE7="",NA(),EE7)</f>
        <v>0</v>
      </c>
      <c r="EF6" s="20">
        <f t="shared" ref="EF6:EN6" si="14">IF(EF7="",NA(),EF7)</f>
        <v>0</v>
      </c>
      <c r="EG6" s="20">
        <f t="shared" si="14"/>
        <v>0</v>
      </c>
      <c r="EH6" s="20">
        <f t="shared" si="14"/>
        <v>0</v>
      </c>
      <c r="EI6" s="20">
        <f t="shared" si="14"/>
        <v>0</v>
      </c>
      <c r="EJ6" s="21">
        <f t="shared" si="14"/>
        <v>0.28999999999999998</v>
      </c>
      <c r="EK6" s="21">
        <f t="shared" si="14"/>
        <v>0.34</v>
      </c>
      <c r="EL6" s="21">
        <f t="shared" si="14"/>
        <v>0.04</v>
      </c>
      <c r="EM6" s="21">
        <f t="shared" si="14"/>
        <v>0.06</v>
      </c>
      <c r="EN6" s="21">
        <f t="shared" si="14"/>
        <v>0.01</v>
      </c>
      <c r="EO6" s="20" t="str">
        <f>IF(EO7="","",IF(EO7="-","【-】","【"&amp;SUBSTITUTE(TEXT(EO7,"#,##0.00"),"-","△")&amp;"】"))</f>
        <v>【0.23】</v>
      </c>
    </row>
    <row r="7" spans="1:148" s="22" customFormat="1" x14ac:dyDescent="0.2">
      <c r="A7" s="14"/>
      <c r="B7" s="23">
        <v>2022</v>
      </c>
      <c r="C7" s="23">
        <v>293440</v>
      </c>
      <c r="D7" s="23">
        <v>46</v>
      </c>
      <c r="E7" s="23">
        <v>17</v>
      </c>
      <c r="F7" s="23">
        <v>1</v>
      </c>
      <c r="G7" s="23">
        <v>0</v>
      </c>
      <c r="H7" s="23" t="s">
        <v>96</v>
      </c>
      <c r="I7" s="23" t="s">
        <v>97</v>
      </c>
      <c r="J7" s="23" t="s">
        <v>98</v>
      </c>
      <c r="K7" s="23" t="s">
        <v>99</v>
      </c>
      <c r="L7" s="23" t="s">
        <v>100</v>
      </c>
      <c r="M7" s="23" t="s">
        <v>101</v>
      </c>
      <c r="N7" s="24" t="s">
        <v>102</v>
      </c>
      <c r="O7" s="24">
        <v>55.03</v>
      </c>
      <c r="P7" s="24">
        <v>69.569999999999993</v>
      </c>
      <c r="Q7" s="24">
        <v>86</v>
      </c>
      <c r="R7" s="24">
        <v>2640</v>
      </c>
      <c r="S7" s="24">
        <v>28160</v>
      </c>
      <c r="T7" s="24">
        <v>14.27</v>
      </c>
      <c r="U7" s="24">
        <v>1973.37</v>
      </c>
      <c r="V7" s="24">
        <v>19567</v>
      </c>
      <c r="W7" s="24">
        <v>2.69</v>
      </c>
      <c r="X7" s="24">
        <v>7273.98</v>
      </c>
      <c r="Y7" s="24">
        <v>100.45</v>
      </c>
      <c r="Z7" s="24">
        <v>100.24</v>
      </c>
      <c r="AA7" s="24">
        <v>100.25</v>
      </c>
      <c r="AB7" s="24">
        <v>101.1</v>
      </c>
      <c r="AC7" s="24">
        <v>101.71</v>
      </c>
      <c r="AD7" s="24">
        <v>111.22</v>
      </c>
      <c r="AE7" s="24">
        <v>105.14</v>
      </c>
      <c r="AF7" s="24">
        <v>106.75</v>
      </c>
      <c r="AG7" s="24">
        <v>109.7</v>
      </c>
      <c r="AH7" s="24">
        <v>109.07</v>
      </c>
      <c r="AI7" s="24">
        <v>106.11</v>
      </c>
      <c r="AJ7" s="24">
        <v>0</v>
      </c>
      <c r="AK7" s="24">
        <v>0</v>
      </c>
      <c r="AL7" s="24">
        <v>0</v>
      </c>
      <c r="AM7" s="24">
        <v>0</v>
      </c>
      <c r="AN7" s="24">
        <v>0</v>
      </c>
      <c r="AO7" s="24">
        <v>0</v>
      </c>
      <c r="AP7" s="24">
        <v>11.56</v>
      </c>
      <c r="AQ7" s="24">
        <v>7.23</v>
      </c>
      <c r="AR7" s="24">
        <v>0.1</v>
      </c>
      <c r="AS7" s="24">
        <v>0</v>
      </c>
      <c r="AT7" s="24">
        <v>3.15</v>
      </c>
      <c r="AU7" s="24">
        <v>44.51</v>
      </c>
      <c r="AV7" s="24">
        <v>47.4</v>
      </c>
      <c r="AW7" s="24">
        <v>55.89</v>
      </c>
      <c r="AX7" s="24">
        <v>53.5</v>
      </c>
      <c r="AY7" s="24">
        <v>46.52</v>
      </c>
      <c r="AZ7" s="24">
        <v>143.5</v>
      </c>
      <c r="BA7" s="24">
        <v>54.41</v>
      </c>
      <c r="BB7" s="24">
        <v>38.76</v>
      </c>
      <c r="BC7" s="24">
        <v>49.21</v>
      </c>
      <c r="BD7" s="24">
        <v>62.92</v>
      </c>
      <c r="BE7" s="24">
        <v>73.44</v>
      </c>
      <c r="BF7" s="24">
        <v>3349.54</v>
      </c>
      <c r="BG7" s="24">
        <v>3039.04</v>
      </c>
      <c r="BH7" s="24">
        <v>2948.15</v>
      </c>
      <c r="BI7" s="24">
        <v>2972.95</v>
      </c>
      <c r="BJ7" s="24">
        <v>3088.37</v>
      </c>
      <c r="BK7" s="24">
        <v>1677.13</v>
      </c>
      <c r="BL7" s="24">
        <v>1105.9100000000001</v>
      </c>
      <c r="BM7" s="24">
        <v>1303.55</v>
      </c>
      <c r="BN7" s="24">
        <v>1172.21</v>
      </c>
      <c r="BO7" s="24">
        <v>1122.71</v>
      </c>
      <c r="BP7" s="24">
        <v>652.82000000000005</v>
      </c>
      <c r="BQ7" s="24">
        <v>71.88</v>
      </c>
      <c r="BR7" s="24">
        <v>70.95</v>
      </c>
      <c r="BS7" s="24">
        <v>73.19</v>
      </c>
      <c r="BT7" s="24">
        <v>72.83</v>
      </c>
      <c r="BU7" s="24">
        <v>76.19</v>
      </c>
      <c r="BV7" s="24">
        <v>67.37</v>
      </c>
      <c r="BW7" s="24">
        <v>76.319999999999993</v>
      </c>
      <c r="BX7" s="24">
        <v>78.510000000000005</v>
      </c>
      <c r="BY7" s="24">
        <v>79.55</v>
      </c>
      <c r="BZ7" s="24">
        <v>76.87</v>
      </c>
      <c r="CA7" s="24">
        <v>97.61</v>
      </c>
      <c r="CB7" s="24">
        <v>167.51</v>
      </c>
      <c r="CC7" s="24">
        <v>169.89</v>
      </c>
      <c r="CD7" s="24">
        <v>164.19</v>
      </c>
      <c r="CE7" s="24">
        <v>165.04</v>
      </c>
      <c r="CF7" s="24">
        <v>158.1</v>
      </c>
      <c r="CG7" s="24">
        <v>202.08</v>
      </c>
      <c r="CH7" s="24">
        <v>171.08</v>
      </c>
      <c r="CI7" s="24">
        <v>160.44999999999999</v>
      </c>
      <c r="CJ7" s="24">
        <v>161.13</v>
      </c>
      <c r="CK7" s="24">
        <v>161.19999999999999</v>
      </c>
      <c r="CL7" s="24">
        <v>138.29</v>
      </c>
      <c r="CM7" s="24" t="s">
        <v>102</v>
      </c>
      <c r="CN7" s="24" t="s">
        <v>102</v>
      </c>
      <c r="CO7" s="24" t="s">
        <v>102</v>
      </c>
      <c r="CP7" s="24" t="s">
        <v>102</v>
      </c>
      <c r="CQ7" s="24" t="s">
        <v>102</v>
      </c>
      <c r="CR7" s="24">
        <v>38.04</v>
      </c>
      <c r="CS7" s="24">
        <v>50.06</v>
      </c>
      <c r="CT7" s="24">
        <v>46.3</v>
      </c>
      <c r="CU7" s="24">
        <v>47.23</v>
      </c>
      <c r="CV7" s="24">
        <v>54.22</v>
      </c>
      <c r="CW7" s="24">
        <v>59.1</v>
      </c>
      <c r="CX7" s="24">
        <v>68.739999999999995</v>
      </c>
      <c r="CY7" s="24">
        <v>69.95</v>
      </c>
      <c r="CZ7" s="24">
        <v>73.09</v>
      </c>
      <c r="DA7" s="24">
        <v>74.94</v>
      </c>
      <c r="DB7" s="24">
        <v>74.53</v>
      </c>
      <c r="DC7" s="24">
        <v>62.16</v>
      </c>
      <c r="DD7" s="24">
        <v>85.79</v>
      </c>
      <c r="DE7" s="24">
        <v>85.01</v>
      </c>
      <c r="DF7" s="24">
        <v>85.55</v>
      </c>
      <c r="DG7" s="24">
        <v>85.22</v>
      </c>
      <c r="DH7" s="24">
        <v>95.82</v>
      </c>
      <c r="DI7" s="24">
        <v>2.15</v>
      </c>
      <c r="DJ7" s="24">
        <v>4.17</v>
      </c>
      <c r="DK7" s="24">
        <v>6.12</v>
      </c>
      <c r="DL7" s="24">
        <v>8.16</v>
      </c>
      <c r="DM7" s="24">
        <v>9.98</v>
      </c>
      <c r="DN7" s="24">
        <v>5.1100000000000003</v>
      </c>
      <c r="DO7" s="24">
        <v>18.04</v>
      </c>
      <c r="DP7" s="24">
        <v>9.0399999999999991</v>
      </c>
      <c r="DQ7" s="24">
        <v>9.35</v>
      </c>
      <c r="DR7" s="24">
        <v>12.44</v>
      </c>
      <c r="DS7" s="24">
        <v>39.74</v>
      </c>
      <c r="DT7" s="24">
        <v>0</v>
      </c>
      <c r="DU7" s="24">
        <v>0</v>
      </c>
      <c r="DV7" s="24">
        <v>0</v>
      </c>
      <c r="DW7" s="24">
        <v>0</v>
      </c>
      <c r="DX7" s="24">
        <v>0</v>
      </c>
      <c r="DY7" s="24">
        <v>0</v>
      </c>
      <c r="DZ7" s="24">
        <v>0</v>
      </c>
      <c r="EA7" s="24">
        <v>0</v>
      </c>
      <c r="EB7" s="24">
        <v>0.12</v>
      </c>
      <c r="EC7" s="24">
        <v>0.28999999999999998</v>
      </c>
      <c r="ED7" s="24">
        <v>7.62</v>
      </c>
      <c r="EE7" s="24">
        <v>0</v>
      </c>
      <c r="EF7" s="24">
        <v>0</v>
      </c>
      <c r="EG7" s="24">
        <v>0</v>
      </c>
      <c r="EH7" s="24">
        <v>0</v>
      </c>
      <c r="EI7" s="24">
        <v>0</v>
      </c>
      <c r="EJ7" s="24">
        <v>0.28999999999999998</v>
      </c>
      <c r="EK7" s="24">
        <v>0.34</v>
      </c>
      <c r="EL7" s="24">
        <v>0.04</v>
      </c>
      <c r="EM7" s="24">
        <v>0.06</v>
      </c>
      <c r="EN7" s="24">
        <v>0.01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祥子</cp:lastModifiedBy>
  <cp:lastPrinted>2024-02-27T10:54:33Z</cp:lastPrinted>
  <dcterms:created xsi:type="dcterms:W3CDTF">2023-12-12T00:49:47Z</dcterms:created>
  <dcterms:modified xsi:type="dcterms:W3CDTF">2024-02-27T10:54:37Z</dcterms:modified>
  <cp:category/>
</cp:coreProperties>
</file>