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PNwcCOOmoagLeqagJD9BiRqtdwnrRgcFqWomIe0sKIRZcHS07r3a51Dj9lSFGfl2FblPJZcD26//YAlUajZxaQ==" workbookSaltValue="eo4fgq7BPKYbkpjE687zfQ==" workbookSpinCount="100000" lockStructure="1"/>
  <bookViews>
    <workbookView xWindow="0" yWindow="0" windowWidth="20490" windowHeight="7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<sst xmlns="http://schemas.openxmlformats.org/spreadsheetml/2006/main" count="228" uniqueCount="113">
  <si>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</si>
  <si>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</si>
  <si>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</si>
  <si>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</si>
  <si>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</si>
  <si>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</si>
  <si>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</si>
  <si>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</si>
  <si>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</si>
  <si>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</si>
  <si>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</si>
  <si>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</si>
  <si>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</si>
  <si>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</si>
  <si>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</si>
  <si>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</si>
  <si>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</si>
  <si>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</si>
  <si>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</si>
  <si>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</si>
  <si>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</si>
  <si>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</si>
  <si>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</si>
  <si>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</si>
  <si>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</si>
  <si>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</si>
  <si>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</si>
  <si>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</si>
  <si>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</si>
  <si>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</si>
  <si>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</si>
  <si>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</si>
  <si>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</si>
  <si>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</si>
  <si>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</si>
  <si>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</si>
  <si>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</si>
  <si>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</si>
  <si>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</si>
  <si>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</si>
  <si>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</si>
  <si>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</si>
  <si>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</si>
  <si>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</si>
  <si>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</si>
  <si>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</si>
  <si>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</si>
  <si>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</si>
  <si>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</si>
  <si>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</si>
  <si>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</si>
  <si>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</si>
  <si>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</si>
  <si>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</si>
  <si>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</si>
  <si>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</si>
  <si>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</si>
  <si>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</si>
  <si>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</si>
  <si>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</si>
  <si>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</si>
  <si>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</si>
  <si>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</si>
  <si>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</si>
  <si>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</si>
  <si>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</si>
  <si>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</si>
  <si>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</si>
  <si>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</si>
  <si>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</si>
  <si>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</si>
  <si>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</si>
  <si>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</si>
  <si>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</si>
  <si>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</si>
  <si>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</si>
  <si>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</si>
  <si>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</si>
  <si>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</si>
  <si>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</si>
  <si>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</si>
  <si>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</si>
  <si>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</si>
  <si>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</si>
  <si>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</si>
  <si>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</si>
  <si>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</si>
  <si>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</si>
  <si>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</si>
  <si>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</si>
  <si>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</si>
  <si>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</si>
  <si>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</si>
  <si>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斑鳩町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</si>
  <si>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</si>
  <si>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</si>
  <si>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</si>
  <si>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</si>
  <si>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</si>
  <si>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</si>
  <si>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</si>
  <si>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</si>
  <si>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</si>
  <si>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</si>
  <si>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</si>
  <si>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</si>
  <si>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</si>
  <si>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</si>
  <si>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</si>
  <si>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</si>
  <si>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①②昭和40年代後半からの人口増により現存の施設構築時期が集中したため、減価償却率と経年化率が今後も上昇すると見込まれる。　　　　　　　　　③公共下水道整備等と連携し老朽管の更新に努めている。</t>
    <rPh sb="2" eb="4">
      <t>ショウワ</t>
    </rPh>
    <rPh sb="6" eb="7">
      <t>ネン</t>
    </rPh>
    <rPh sb="7" eb="8">
      <t>ダイ</t>
    </rPh>
    <rPh sb="8" eb="10">
      <t>コウハン</t>
    </rPh>
    <rPh sb="13" eb="16">
      <t>ジンコウゾウ</t>
    </rPh>
    <rPh sb="19" eb="21">
      <t>ゲンゾン</t>
    </rPh>
    <rPh sb="22" eb="24">
      <t>シセツ</t>
    </rPh>
    <rPh sb="24" eb="26">
      <t>コウチク</t>
    </rPh>
    <rPh sb="26" eb="28">
      <t>ジキ</t>
    </rPh>
    <rPh sb="29" eb="31">
      <t>シュウチュウ</t>
    </rPh>
    <rPh sb="36" eb="38">
      <t>ゲンカ</t>
    </rPh>
    <rPh sb="38" eb="40">
      <t>ショウキャク</t>
    </rPh>
    <rPh sb="40" eb="41">
      <t>リツ</t>
    </rPh>
    <rPh sb="42" eb="44">
      <t>ケイネン</t>
    </rPh>
    <rPh sb="44" eb="45">
      <t>カ</t>
    </rPh>
    <rPh sb="45" eb="46">
      <t>リツ</t>
    </rPh>
    <rPh sb="47" eb="49">
      <t>コンゴ</t>
    </rPh>
    <rPh sb="50" eb="52">
      <t>ジョウショウ</t>
    </rPh>
    <rPh sb="55" eb="57">
      <t>ミコ</t>
    </rPh>
    <rPh sb="71" eb="73">
      <t>コウキョウ</t>
    </rPh>
    <rPh sb="73" eb="76">
      <t>ゲスイドウ</t>
    </rPh>
    <rPh sb="76" eb="78">
      <t>セイビ</t>
    </rPh>
    <rPh sb="78" eb="79">
      <t>トウ</t>
    </rPh>
    <rPh sb="80" eb="82">
      <t>レンケイ</t>
    </rPh>
    <rPh sb="83" eb="86">
      <t>ロウキュウカン</t>
    </rPh>
    <rPh sb="87" eb="89">
      <t>コウシン</t>
    </rPh>
    <rPh sb="90" eb="91">
      <t>ツト</t>
    </rPh>
    <phoneticPr fontId="4"/>
  </si>
  <si>
    <t>今後見込まれる給水人口の減少に伴う給水収益の減や施設更新費用の増に対応するため、令和3年度から浄水場の稼動を停止し、県営水道の100％受水に切り替え、施設の更新及び維持管理費用の抑制に努める。しかし、受水費の増高により今後の収支は厳しい状況が予想されることから、さらなる事業運営の効率化が課題となる。</t>
    <rPh sb="0" eb="2">
      <t>コンゴ</t>
    </rPh>
    <rPh sb="2" eb="4">
      <t>ミコ</t>
    </rPh>
    <rPh sb="7" eb="9">
      <t>キュウスイ</t>
    </rPh>
    <rPh sb="9" eb="11">
      <t>ジンコウ</t>
    </rPh>
    <rPh sb="12" eb="14">
      <t>ゲンショウ</t>
    </rPh>
    <rPh sb="15" eb="16">
      <t>トモナ</t>
    </rPh>
    <rPh sb="17" eb="19">
      <t>キュウスイ</t>
    </rPh>
    <rPh sb="19" eb="21">
      <t>シュウエキ</t>
    </rPh>
    <rPh sb="22" eb="23">
      <t>ゲン</t>
    </rPh>
    <rPh sb="24" eb="26">
      <t>シセツ</t>
    </rPh>
    <rPh sb="26" eb="28">
      <t>コウシン</t>
    </rPh>
    <rPh sb="28" eb="30">
      <t>ヒヨウ</t>
    </rPh>
    <rPh sb="31" eb="32">
      <t>ゾウ</t>
    </rPh>
    <rPh sb="33" eb="35">
      <t>タイオウ</t>
    </rPh>
    <rPh sb="40" eb="41">
      <t>レイ</t>
    </rPh>
    <rPh sb="41" eb="42">
      <t>ワ</t>
    </rPh>
    <rPh sb="43" eb="45">
      <t>ネンド</t>
    </rPh>
    <rPh sb="47" eb="50">
      <t>ジョウスイジョウ</t>
    </rPh>
    <rPh sb="51" eb="53">
      <t>カドウ</t>
    </rPh>
    <rPh sb="54" eb="56">
      <t>テイシ</t>
    </rPh>
    <rPh sb="58" eb="60">
      <t>ケンエイ</t>
    </rPh>
    <rPh sb="60" eb="62">
      <t>スイドウ</t>
    </rPh>
    <rPh sb="67" eb="69">
      <t>ジュスイ</t>
    </rPh>
    <rPh sb="70" eb="71">
      <t>キ</t>
    </rPh>
    <rPh sb="72" eb="73">
      <t>カ</t>
    </rPh>
    <rPh sb="75" eb="77">
      <t>シセツ</t>
    </rPh>
    <rPh sb="78" eb="80">
      <t>コウシン</t>
    </rPh>
    <rPh sb="80" eb="81">
      <t>オヨ</t>
    </rPh>
    <rPh sb="82" eb="84">
      <t>イジ</t>
    </rPh>
    <rPh sb="84" eb="86">
      <t>カンリ</t>
    </rPh>
    <rPh sb="86" eb="88">
      <t>ヒヨウ</t>
    </rPh>
    <rPh sb="89" eb="91">
      <t>ヨクセイ</t>
    </rPh>
    <rPh sb="92" eb="93">
      <t>ツト</t>
    </rPh>
    <rPh sb="100" eb="102">
      <t>ジュスイ</t>
    </rPh>
    <rPh sb="102" eb="103">
      <t>ヒ</t>
    </rPh>
    <rPh sb="109" eb="111">
      <t>コンゴ</t>
    </rPh>
    <rPh sb="112" eb="114">
      <t>シュウシ</t>
    </rPh>
    <rPh sb="115" eb="116">
      <t>キビ</t>
    </rPh>
    <rPh sb="118" eb="120">
      <t>ジョウキョウ</t>
    </rPh>
    <rPh sb="121" eb="123">
      <t>ヨソウ</t>
    </rPh>
    <rPh sb="135" eb="137">
      <t>ジギョウ</t>
    </rPh>
    <rPh sb="137" eb="139">
      <t>ウンエイ</t>
    </rPh>
    <rPh sb="140" eb="143">
      <t>コウリツカ</t>
    </rPh>
    <rPh sb="144" eb="146">
      <t>カダイ</t>
    </rPh>
    <phoneticPr fontId="4"/>
  </si>
  <si>
    <t>①給水収益の減により微減しているが、比率は上昇傾向になっているため、健全経営が維持出来ていると考える。　　　　　　　　　　　　　　　　　　　　②該当なし　　　　　　　　　　　　　　　　　　③流動比率については、類似団体に比べ劣っているものの、300％を超えているため短期的な支払能力は有している。　　　　　　　　　　　       　④当該指標については、類似団体と比較すると低い水準になっている。事業の一部を企業債借入により実施しているので、今後も同水準で推移する。　　　　　　　　　　　　　⑤料金回収率については、例年100％以上で推移しており、供給にかかる費用を料金収入で確保できている。　　　　　　　　　　　　　　　　　　　　　　　　　　　　　　　　⑥有収水量の安定により給水原価は横ばいになっているが、今後見込まれる有収水量の減や県営水道100％受水による受水費の増加に対する対策が必要である。　　　 　　　　　　　　　　　　　　　⑦施設利用率については、ほぼ横ばいの状況であるが、今後施設更新の際には適正規模について再検討する必要がある。　　　　　　　　　　　　　　　⑧有収率については、前年度に比べ低下したが、高い水準を維持出来ており、今後も漏水調査等の取り組みを継続し、有収率の保持に努める。</t>
    <rPh sb="1" eb="3">
      <t>キュウスイ</t>
    </rPh>
    <rPh sb="3" eb="5">
      <t>シュウエキ</t>
    </rPh>
    <rPh sb="6" eb="7">
      <t>ゲン</t>
    </rPh>
    <rPh sb="10" eb="12">
      <t>ビゲン</t>
    </rPh>
    <rPh sb="18" eb="20">
      <t>ヒリツ</t>
    </rPh>
    <rPh sb="21" eb="23">
      <t>ジョウショウ</t>
    </rPh>
    <rPh sb="23" eb="25">
      <t>ケイコウ</t>
    </rPh>
    <rPh sb="34" eb="36">
      <t>ケンゼン</t>
    </rPh>
    <rPh sb="36" eb="38">
      <t>ケイエイ</t>
    </rPh>
    <rPh sb="39" eb="41">
      <t>イジ</t>
    </rPh>
    <rPh sb="41" eb="43">
      <t>デキ</t>
    </rPh>
    <rPh sb="47" eb="48">
      <t>カンガ</t>
    </rPh>
    <rPh sb="72" eb="74">
      <t>ガイトウ</t>
    </rPh>
    <rPh sb="95" eb="97">
      <t>リュウドウ</t>
    </rPh>
    <rPh sb="97" eb="99">
      <t>ヒリツ</t>
    </rPh>
    <rPh sb="105" eb="107">
      <t>ルイジ</t>
    </rPh>
    <rPh sb="107" eb="109">
      <t>ダンタイ</t>
    </rPh>
    <rPh sb="110" eb="111">
      <t>クラ</t>
    </rPh>
    <rPh sb="112" eb="113">
      <t>オト</t>
    </rPh>
    <rPh sb="126" eb="127">
      <t>コ</t>
    </rPh>
    <rPh sb="133" eb="135">
      <t>タンキ</t>
    </rPh>
    <rPh sb="135" eb="136">
      <t>テキ</t>
    </rPh>
    <rPh sb="137" eb="139">
      <t>シハライ</t>
    </rPh>
    <rPh sb="139" eb="141">
      <t>ノウリョク</t>
    </rPh>
    <rPh sb="142" eb="143">
      <t>ユウ</t>
    </rPh>
    <rPh sb="168" eb="170">
      <t>トウガイ</t>
    </rPh>
    <rPh sb="170" eb="172">
      <t>シヒョウ</t>
    </rPh>
    <rPh sb="178" eb="180">
      <t>ルイジ</t>
    </rPh>
    <rPh sb="180" eb="182">
      <t>ダンタイ</t>
    </rPh>
    <rPh sb="183" eb="185">
      <t>ヒカク</t>
    </rPh>
    <rPh sb="188" eb="189">
      <t>ヒク</t>
    </rPh>
    <rPh sb="190" eb="192">
      <t>スイジュン</t>
    </rPh>
    <rPh sb="199" eb="201">
      <t>ジギョウ</t>
    </rPh>
    <rPh sb="202" eb="204">
      <t>イチブ</t>
    </rPh>
    <rPh sb="205" eb="207">
      <t>キギョウ</t>
    </rPh>
    <rPh sb="207" eb="208">
      <t>サイ</t>
    </rPh>
    <rPh sb="208" eb="209">
      <t>カ</t>
    </rPh>
    <rPh sb="209" eb="210">
      <t>イ</t>
    </rPh>
    <rPh sb="213" eb="215">
      <t>ジッシ</t>
    </rPh>
    <rPh sb="222" eb="224">
      <t>コンゴ</t>
    </rPh>
    <rPh sb="225" eb="228">
      <t>ドウスイジュン</t>
    </rPh>
    <rPh sb="229" eb="231">
      <t>スイイ</t>
    </rPh>
    <rPh sb="248" eb="250">
      <t>リョウキン</t>
    </rPh>
    <rPh sb="250" eb="252">
      <t>カイシュウ</t>
    </rPh>
    <rPh sb="252" eb="253">
      <t>リツ</t>
    </rPh>
    <rPh sb="259" eb="261">
      <t>レイネン</t>
    </rPh>
    <rPh sb="265" eb="267">
      <t>イジョウ</t>
    </rPh>
    <rPh sb="268" eb="270">
      <t>スイイ</t>
    </rPh>
    <rPh sb="275" eb="277">
      <t>キョウキュウ</t>
    </rPh>
    <rPh sb="281" eb="283">
      <t>ヒヨウ</t>
    </rPh>
    <rPh sb="284" eb="286">
      <t>リョウキン</t>
    </rPh>
    <rPh sb="286" eb="288">
      <t>シュウニュウ</t>
    </rPh>
    <rPh sb="289" eb="291">
      <t>カクホ</t>
    </rPh>
    <rPh sb="330" eb="332">
      <t>ユウシュウ</t>
    </rPh>
    <rPh sb="332" eb="334">
      <t>スイリョウ</t>
    </rPh>
    <rPh sb="335" eb="337">
      <t>アンテイ</t>
    </rPh>
    <rPh sb="340" eb="342">
      <t>キュウスイ</t>
    </rPh>
    <rPh sb="342" eb="344">
      <t>ゲンカ</t>
    </rPh>
    <rPh sb="345" eb="346">
      <t>ヨコ</t>
    </rPh>
    <rPh sb="356" eb="358">
      <t>コンゴ</t>
    </rPh>
    <rPh sb="358" eb="360">
      <t>ミコ</t>
    </rPh>
    <rPh sb="363" eb="365">
      <t>ユウシュウ</t>
    </rPh>
    <rPh sb="365" eb="367">
      <t>スイリョウ</t>
    </rPh>
    <rPh sb="368" eb="369">
      <t>ゲン</t>
    </rPh>
    <rPh sb="370" eb="372">
      <t>ケンエイ</t>
    </rPh>
    <rPh sb="372" eb="374">
      <t>スイドウ</t>
    </rPh>
    <rPh sb="378" eb="380">
      <t>ジュスイ</t>
    </rPh>
    <rPh sb="383" eb="385">
      <t>ジュスイ</t>
    </rPh>
    <rPh sb="385" eb="386">
      <t>ヒ</t>
    </rPh>
    <rPh sb="387" eb="389">
      <t>ゾウカ</t>
    </rPh>
    <rPh sb="390" eb="391">
      <t>タイ</t>
    </rPh>
    <rPh sb="393" eb="395">
      <t>タイサク</t>
    </rPh>
    <rPh sb="396" eb="398">
      <t>ヒツヨウ</t>
    </rPh>
    <rPh sb="422" eb="424">
      <t>シセツ</t>
    </rPh>
    <rPh sb="424" eb="426">
      <t>リヨウ</t>
    </rPh>
    <rPh sb="426" eb="427">
      <t>リツ</t>
    </rPh>
    <rPh sb="435" eb="436">
      <t>ヨコ</t>
    </rPh>
    <rPh sb="439" eb="441">
      <t>ジョウキョウ</t>
    </rPh>
    <rPh sb="446" eb="448">
      <t>コンゴ</t>
    </rPh>
    <rPh sb="448" eb="450">
      <t>シセツ</t>
    </rPh>
    <rPh sb="450" eb="452">
      <t>コウシン</t>
    </rPh>
    <rPh sb="453" eb="454">
      <t>サイ</t>
    </rPh>
    <rPh sb="456" eb="458">
      <t>テキセイ</t>
    </rPh>
    <rPh sb="458" eb="460">
      <t>キボ</t>
    </rPh>
    <rPh sb="464" eb="467">
      <t>サイケントウ</t>
    </rPh>
    <rPh sb="469" eb="471">
      <t>ヒツヨウ</t>
    </rPh>
    <rPh sb="491" eb="493">
      <t>ユウシュウ</t>
    </rPh>
    <rPh sb="493" eb="494">
      <t>リツ</t>
    </rPh>
    <rPh sb="500" eb="503">
      <t>ゼンネンド</t>
    </rPh>
    <rPh sb="504" eb="505">
      <t>クラ</t>
    </rPh>
    <rPh sb="506" eb="508">
      <t>テイカ</t>
    </rPh>
    <rPh sb="512" eb="513">
      <t>タカ</t>
    </rPh>
    <rPh sb="514" eb="516">
      <t>スイジュン</t>
    </rPh>
    <rPh sb="517" eb="519">
      <t>イジ</t>
    </rPh>
    <rPh sb="519" eb="521">
      <t>デキ</t>
    </rPh>
    <rPh sb="525" eb="527">
      <t>コンゴ</t>
    </rPh>
    <rPh sb="528" eb="530">
      <t>ロウスイ</t>
    </rPh>
    <rPh sb="530" eb="532">
      <t>チョウサ</t>
    </rPh>
    <rPh sb="532" eb="533">
      <t>トウ</t>
    </rPh>
    <rPh sb="534" eb="535">
      <t>ト</t>
    </rPh>
    <rPh sb="536" eb="537">
      <t>ク</t>
    </rPh>
    <rPh sb="539" eb="541">
      <t>ケイゾク</t>
    </rPh>
    <rPh sb="543" eb="545">
      <t>ユウシュウ</t>
    </rPh>
    <rPh sb="545" eb="546">
      <t>リツ</t>
    </rPh>
    <rPh sb="547" eb="549">
      <t>ホジ</t>
    </rPh>
    <rPh sb="550" eb="55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</si>
</sst>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2.2999999999999998</c:v>
                </c:pt>
                <c:pt idx="1">
                  <c:v>1.19</c:v>
                </c:pt>
                <c:pt idx="2">
                  <c:v>0.69</c:v>
                </c:pt>
                <c:pt idx="3">
                  <c:v>1.38</c:v>
                </c:pt>
                <c:pt idx="4">
                  <c:v>1.24</c:v>
                </c:pt>
              </c:numCache>
            </c:numRef>
          </c:val>
          <c:extLst xmlns:c16r2="http://schemas.microsoft.com/office/drawing/2015/06/chart">
            <c:ext xmlns:c16="http://schemas.microsoft.com/office/drawing/2014/chart" uri="{C3380CC4-5D6E-409C-BE32-E72D297353CC}">
              <c16:uniqueId val="{00000000-8EC7-4D88-A62A-C23B09354034}"/>
            </c:ext>
          </c:extLst>
        </c:ser>
        <c:dLbls>
          <c:showLegendKey val="0"/>
          <c:showVal val="0"/>
          <c:showCatName val="0"/>
          <c:showSerName val="0"/>
          <c:showPercent val="0"/>
          <c:showBubbleSize val="0"/>
        </c:dLbls>
        <c:gapWidth val="150"/>
        <c:axId val="180630272"/>
        <c:axId val="1806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8EC7-4D88-A62A-C23B09354034}"/>
            </c:ext>
          </c:extLst>
        </c:ser>
        <c:dLbls>
          <c:showLegendKey val="0"/>
          <c:showVal val="0"/>
          <c:showCatName val="0"/>
          <c:showSerName val="0"/>
          <c:showPercent val="0"/>
          <c:showBubbleSize val="0"/>
        </c:dLbls>
        <c:marker val="1"/>
        <c:smooth val="0"/>
        <c:axId val="180630272"/>
        <c:axId val="180632192"/>
      </c:lineChart>
      <c:dateAx>
        <c:axId val="180630272"/>
        <c:scaling>
          <c:orientation val="minMax"/>
        </c:scaling>
        <c:delete val="1"/>
        <c:axPos val="b"/>
        <c:numFmt formatCode="&quot;H&quot;yy" sourceLinked="1"/>
        <c:majorTickMark val="none"/>
        <c:minorTickMark val="none"/>
        <c:tickLblPos val="none"/>
        <c:crossAx val="180632192"/>
        <c:crosses val="autoZero"/>
        <c:auto val="1"/>
        <c:lblOffset val="100"/>
        <c:baseTimeUnit val="years"/>
      </c:dateAx>
      <c:valAx>
        <c:axId val="1806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51.1</c:v>
                </c:pt>
                <c:pt idx="1">
                  <c:v>51.42</c:v>
                </c:pt>
                <c:pt idx="2">
                  <c:v>51.75</c:v>
                </c:pt>
                <c:pt idx="3">
                  <c:v>51.68</c:v>
                </c:pt>
                <c:pt idx="4">
                  <c:v>51.34</c:v>
                </c:pt>
              </c:numCache>
            </c:numRef>
          </c:val>
          <c:extLst xmlns:c16r2="http://schemas.microsoft.com/office/drawing/2015/06/chart">
            <c:ext xmlns:c16="http://schemas.microsoft.com/office/drawing/2014/chart" uri="{C3380CC4-5D6E-409C-BE32-E72D297353CC}">
              <c16:uniqueId val="{00000000-F69E-406C-853B-2CC74107E41A}"/>
            </c:ext>
          </c:extLst>
        </c:ser>
        <c:dLbls>
          <c:showLegendKey val="0"/>
          <c:showVal val="0"/>
          <c:showCatName val="0"/>
          <c:showSerName val="0"/>
          <c:showPercent val="0"/>
          <c:showBubbleSize val="0"/>
        </c:dLbls>
        <c:gapWidth val="150"/>
        <c:axId val="182493568"/>
        <c:axId val="18249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F69E-406C-853B-2CC74107E41A}"/>
            </c:ext>
          </c:extLst>
        </c:ser>
        <c:dLbls>
          <c:showLegendKey val="0"/>
          <c:showVal val="0"/>
          <c:showCatName val="0"/>
          <c:showSerName val="0"/>
          <c:showPercent val="0"/>
          <c:showBubbleSize val="0"/>
        </c:dLbls>
        <c:marker val="1"/>
        <c:smooth val="0"/>
        <c:axId val="182493568"/>
        <c:axId val="182495488"/>
      </c:lineChart>
      <c:dateAx>
        <c:axId val="182493568"/>
        <c:scaling>
          <c:orientation val="minMax"/>
        </c:scaling>
        <c:delete val="1"/>
        <c:axPos val="b"/>
        <c:numFmt formatCode="&quot;H&quot;yy" sourceLinked="1"/>
        <c:majorTickMark val="none"/>
        <c:minorTickMark val="none"/>
        <c:tickLblPos val="none"/>
        <c:crossAx val="182495488"/>
        <c:crosses val="autoZero"/>
        <c:auto val="1"/>
        <c:lblOffset val="100"/>
        <c:baseTimeUnit val="years"/>
      </c:dateAx>
      <c:valAx>
        <c:axId val="1824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94.62</c:v>
                </c:pt>
                <c:pt idx="1">
                  <c:v>94.17</c:v>
                </c:pt>
                <c:pt idx="2">
                  <c:v>93.71</c:v>
                </c:pt>
                <c:pt idx="3">
                  <c:v>94.08</c:v>
                </c:pt>
                <c:pt idx="4">
                  <c:v>93.84</c:v>
                </c:pt>
              </c:numCache>
            </c:numRef>
          </c:val>
          <c:extLst xmlns:c16r2="http://schemas.microsoft.com/office/drawing/2015/06/chart">
            <c:ext xmlns:c16="http://schemas.microsoft.com/office/drawing/2014/chart" uri="{C3380CC4-5D6E-409C-BE32-E72D297353CC}">
              <c16:uniqueId val="{00000000-9336-4080-BC5A-F7E94DB08FCF}"/>
            </c:ext>
          </c:extLst>
        </c:ser>
        <c:dLbls>
          <c:showLegendKey val="0"/>
          <c:showVal val="0"/>
          <c:showCatName val="0"/>
          <c:showSerName val="0"/>
          <c:showPercent val="0"/>
          <c:showBubbleSize val="0"/>
        </c:dLbls>
        <c:gapWidth val="150"/>
        <c:axId val="182616832"/>
        <c:axId val="18261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9336-4080-BC5A-F7E94DB08FCF}"/>
            </c:ext>
          </c:extLst>
        </c:ser>
        <c:dLbls>
          <c:showLegendKey val="0"/>
          <c:showVal val="0"/>
          <c:showCatName val="0"/>
          <c:showSerName val="0"/>
          <c:showPercent val="0"/>
          <c:showBubbleSize val="0"/>
        </c:dLbls>
        <c:marker val="1"/>
        <c:smooth val="0"/>
        <c:axId val="182616832"/>
        <c:axId val="182618752"/>
      </c:lineChart>
      <c:dateAx>
        <c:axId val="182616832"/>
        <c:scaling>
          <c:orientation val="minMax"/>
        </c:scaling>
        <c:delete val="1"/>
        <c:axPos val="b"/>
        <c:numFmt formatCode="&quot;H&quot;yy" sourceLinked="1"/>
        <c:majorTickMark val="none"/>
        <c:minorTickMark val="none"/>
        <c:tickLblPos val="none"/>
        <c:crossAx val="182618752"/>
        <c:crosses val="autoZero"/>
        <c:auto val="1"/>
        <c:lblOffset val="100"/>
        <c:baseTimeUnit val="years"/>
      </c:dateAx>
      <c:valAx>
        <c:axId val="1826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105.1</c:v>
                </c:pt>
                <c:pt idx="1">
                  <c:v>107.21</c:v>
                </c:pt>
                <c:pt idx="2">
                  <c:v>107.19</c:v>
                </c:pt>
                <c:pt idx="3">
                  <c:v>108.85</c:v>
                </c:pt>
                <c:pt idx="4">
                  <c:v>108.18</c:v>
                </c:pt>
              </c:numCache>
            </c:numRef>
          </c:val>
          <c:extLst xmlns:c16r2="http://schemas.microsoft.com/office/drawing/2015/06/chart">
            <c:ext xmlns:c16="http://schemas.microsoft.com/office/drawing/2014/chart" uri="{C3380CC4-5D6E-409C-BE32-E72D297353CC}">
              <c16:uniqueId val="{00000000-DE53-400A-9AD2-1DA393E26968}"/>
            </c:ext>
          </c:extLst>
        </c:ser>
        <c:dLbls>
          <c:showLegendKey val="0"/>
          <c:showVal val="0"/>
          <c:showCatName val="0"/>
          <c:showSerName val="0"/>
          <c:showPercent val="0"/>
          <c:showBubbleSize val="0"/>
        </c:dLbls>
        <c:gapWidth val="150"/>
        <c:axId val="180667520"/>
        <c:axId val="18066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DE53-400A-9AD2-1DA393E26968}"/>
            </c:ext>
          </c:extLst>
        </c:ser>
        <c:dLbls>
          <c:showLegendKey val="0"/>
          <c:showVal val="0"/>
          <c:showCatName val="0"/>
          <c:showSerName val="0"/>
          <c:showPercent val="0"/>
          <c:showBubbleSize val="0"/>
        </c:dLbls>
        <c:marker val="1"/>
        <c:smooth val="0"/>
        <c:axId val="180667520"/>
        <c:axId val="180669440"/>
      </c:lineChart>
      <c:dateAx>
        <c:axId val="180667520"/>
        <c:scaling>
          <c:orientation val="minMax"/>
        </c:scaling>
        <c:delete val="1"/>
        <c:axPos val="b"/>
        <c:numFmt formatCode="&quot;H&quot;yy" sourceLinked="1"/>
        <c:majorTickMark val="none"/>
        <c:minorTickMark val="none"/>
        <c:tickLblPos val="none"/>
        <c:crossAx val="180669440"/>
        <c:crosses val="autoZero"/>
        <c:auto val="1"/>
        <c:lblOffset val="100"/>
        <c:baseTimeUnit val="years"/>
      </c:dateAx>
      <c:valAx>
        <c:axId val="180669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6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49.63</c:v>
                </c:pt>
                <c:pt idx="1">
                  <c:v>50.2</c:v>
                </c:pt>
                <c:pt idx="2">
                  <c:v>50.77</c:v>
                </c:pt>
                <c:pt idx="3">
                  <c:v>51.38</c:v>
                </c:pt>
                <c:pt idx="4">
                  <c:v>52.56</c:v>
                </c:pt>
              </c:numCache>
            </c:numRef>
          </c:val>
          <c:extLst xmlns:c16r2="http://schemas.microsoft.com/office/drawing/2015/06/chart">
            <c:ext xmlns:c16="http://schemas.microsoft.com/office/drawing/2014/chart" uri="{C3380CC4-5D6E-409C-BE32-E72D297353CC}">
              <c16:uniqueId val="{00000000-7EF4-4045-A8AA-F43580B3BCFB}"/>
            </c:ext>
          </c:extLst>
        </c:ser>
        <c:dLbls>
          <c:showLegendKey val="0"/>
          <c:showVal val="0"/>
          <c:showCatName val="0"/>
          <c:showSerName val="0"/>
          <c:showPercent val="0"/>
          <c:showBubbleSize val="0"/>
        </c:dLbls>
        <c:gapWidth val="150"/>
        <c:axId val="181110272"/>
        <c:axId val="18111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7EF4-4045-A8AA-F43580B3BCFB}"/>
            </c:ext>
          </c:extLst>
        </c:ser>
        <c:dLbls>
          <c:showLegendKey val="0"/>
          <c:showVal val="0"/>
          <c:showCatName val="0"/>
          <c:showSerName val="0"/>
          <c:showPercent val="0"/>
          <c:showBubbleSize val="0"/>
        </c:dLbls>
        <c:marker val="1"/>
        <c:smooth val="0"/>
        <c:axId val="181110272"/>
        <c:axId val="181112192"/>
      </c:lineChart>
      <c:dateAx>
        <c:axId val="181110272"/>
        <c:scaling>
          <c:orientation val="minMax"/>
        </c:scaling>
        <c:delete val="1"/>
        <c:axPos val="b"/>
        <c:numFmt formatCode="&quot;H&quot;yy" sourceLinked="1"/>
        <c:majorTickMark val="none"/>
        <c:minorTickMark val="none"/>
        <c:tickLblPos val="none"/>
        <c:crossAx val="181112192"/>
        <c:crosses val="autoZero"/>
        <c:auto val="1"/>
        <c:lblOffset val="100"/>
        <c:baseTimeUnit val="years"/>
      </c:dateAx>
      <c:valAx>
        <c:axId val="1811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17.670000000000002</c:v>
                </c:pt>
                <c:pt idx="1">
                  <c:v>24.91</c:v>
                </c:pt>
                <c:pt idx="2">
                  <c:v>24.91</c:v>
                </c:pt>
                <c:pt idx="3">
                  <c:v>27.06</c:v>
                </c:pt>
                <c:pt idx="4">
                  <c:v>30.66</c:v>
                </c:pt>
              </c:numCache>
            </c:numRef>
          </c:val>
          <c:extLst xmlns:c16r2="http://schemas.microsoft.com/office/drawing/2015/06/chart">
            <c:ext xmlns:c16="http://schemas.microsoft.com/office/drawing/2014/chart" uri="{C3380CC4-5D6E-409C-BE32-E72D297353CC}">
              <c16:uniqueId val="{00000000-7F85-4349-8496-4E007B773FBB}"/>
            </c:ext>
          </c:extLst>
        </c:ser>
        <c:dLbls>
          <c:showLegendKey val="0"/>
          <c:showVal val="0"/>
          <c:showCatName val="0"/>
          <c:showSerName val="0"/>
          <c:showPercent val="0"/>
          <c:showBubbleSize val="0"/>
        </c:dLbls>
        <c:gapWidth val="150"/>
        <c:axId val="182536064"/>
        <c:axId val="18254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7F85-4349-8496-4E007B773FBB}"/>
            </c:ext>
          </c:extLst>
        </c:ser>
        <c:dLbls>
          <c:showLegendKey val="0"/>
          <c:showVal val="0"/>
          <c:showCatName val="0"/>
          <c:showSerName val="0"/>
          <c:showPercent val="0"/>
          <c:showBubbleSize val="0"/>
        </c:dLbls>
        <c:marker val="1"/>
        <c:smooth val="0"/>
        <c:axId val="182536064"/>
        <c:axId val="182542336"/>
      </c:lineChart>
      <c:dateAx>
        <c:axId val="182536064"/>
        <c:scaling>
          <c:orientation val="minMax"/>
        </c:scaling>
        <c:delete val="1"/>
        <c:axPos val="b"/>
        <c:numFmt formatCode="&quot;H&quot;yy" sourceLinked="1"/>
        <c:majorTickMark val="none"/>
        <c:minorTickMark val="none"/>
        <c:tickLblPos val="none"/>
        <c:crossAx val="182542336"/>
        <c:crosses val="autoZero"/>
        <c:auto val="1"/>
        <c:lblOffset val="100"/>
        <c:baseTimeUnit val="years"/>
      </c:dateAx>
      <c:valAx>
        <c:axId val="1825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3C-44F4-9D44-7B8C945F453B}"/>
            </c:ext>
          </c:extLst>
        </c:ser>
        <c:dLbls>
          <c:showLegendKey val="0"/>
          <c:showVal val="0"/>
          <c:showCatName val="0"/>
          <c:showSerName val="0"/>
          <c:showPercent val="0"/>
          <c:showBubbleSize val="0"/>
        </c:dLbls>
        <c:gapWidth val="150"/>
        <c:axId val="182580736"/>
        <c:axId val="18258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ED3C-44F4-9D44-7B8C945F453B}"/>
            </c:ext>
          </c:extLst>
        </c:ser>
        <c:dLbls>
          <c:showLegendKey val="0"/>
          <c:showVal val="0"/>
          <c:showCatName val="0"/>
          <c:showSerName val="0"/>
          <c:showPercent val="0"/>
          <c:showBubbleSize val="0"/>
        </c:dLbls>
        <c:marker val="1"/>
        <c:smooth val="0"/>
        <c:axId val="182580736"/>
        <c:axId val="182582272"/>
      </c:lineChart>
      <c:dateAx>
        <c:axId val="182580736"/>
        <c:scaling>
          <c:orientation val="minMax"/>
        </c:scaling>
        <c:delete val="1"/>
        <c:axPos val="b"/>
        <c:numFmt formatCode="&quot;H&quot;yy" sourceLinked="1"/>
        <c:majorTickMark val="none"/>
        <c:minorTickMark val="none"/>
        <c:tickLblPos val="none"/>
        <c:crossAx val="182582272"/>
        <c:crosses val="autoZero"/>
        <c:auto val="1"/>
        <c:lblOffset val="100"/>
        <c:baseTimeUnit val="years"/>
      </c:dateAx>
      <c:valAx>
        <c:axId val="18258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5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176.91</c:v>
                </c:pt>
                <c:pt idx="1">
                  <c:v>234.28</c:v>
                </c:pt>
                <c:pt idx="2">
                  <c:v>232.55</c:v>
                </c:pt>
                <c:pt idx="3">
                  <c:v>263.32</c:v>
                </c:pt>
                <c:pt idx="4">
                  <c:v>334.05</c:v>
                </c:pt>
              </c:numCache>
            </c:numRef>
          </c:val>
          <c:extLst xmlns:c16r2="http://schemas.microsoft.com/office/drawing/2015/06/chart">
            <c:ext xmlns:c16="http://schemas.microsoft.com/office/drawing/2014/chart" uri="{C3380CC4-5D6E-409C-BE32-E72D297353CC}">
              <c16:uniqueId val="{00000000-6271-4650-9F9E-41BDFCA664DC}"/>
            </c:ext>
          </c:extLst>
        </c:ser>
        <c:dLbls>
          <c:showLegendKey val="0"/>
          <c:showVal val="0"/>
          <c:showCatName val="0"/>
          <c:showSerName val="0"/>
          <c:showPercent val="0"/>
          <c:showBubbleSize val="0"/>
        </c:dLbls>
        <c:gapWidth val="150"/>
        <c:axId val="182289536"/>
        <c:axId val="18229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6271-4650-9F9E-41BDFCA664DC}"/>
            </c:ext>
          </c:extLst>
        </c:ser>
        <c:dLbls>
          <c:showLegendKey val="0"/>
          <c:showVal val="0"/>
          <c:showCatName val="0"/>
          <c:showSerName val="0"/>
          <c:showPercent val="0"/>
          <c:showBubbleSize val="0"/>
        </c:dLbls>
        <c:marker val="1"/>
        <c:smooth val="0"/>
        <c:axId val="182289536"/>
        <c:axId val="182291456"/>
      </c:lineChart>
      <c:dateAx>
        <c:axId val="182289536"/>
        <c:scaling>
          <c:orientation val="minMax"/>
        </c:scaling>
        <c:delete val="1"/>
        <c:axPos val="b"/>
        <c:numFmt formatCode="&quot;H&quot;yy" sourceLinked="1"/>
        <c:majorTickMark val="none"/>
        <c:minorTickMark val="none"/>
        <c:tickLblPos val="none"/>
        <c:crossAx val="182291456"/>
        <c:crosses val="autoZero"/>
        <c:auto val="1"/>
        <c:lblOffset val="100"/>
        <c:baseTimeUnit val="years"/>
      </c:dateAx>
      <c:valAx>
        <c:axId val="18229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2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223.4</c:v>
                </c:pt>
                <c:pt idx="1">
                  <c:v>223.06</c:v>
                </c:pt>
                <c:pt idx="2">
                  <c:v>217.99</c:v>
                </c:pt>
                <c:pt idx="3">
                  <c:v>215.67</c:v>
                </c:pt>
                <c:pt idx="4">
                  <c:v>213.64</c:v>
                </c:pt>
              </c:numCache>
            </c:numRef>
          </c:val>
          <c:extLst xmlns:c16r2="http://schemas.microsoft.com/office/drawing/2015/06/chart">
            <c:ext xmlns:c16="http://schemas.microsoft.com/office/drawing/2014/chart" uri="{C3380CC4-5D6E-409C-BE32-E72D297353CC}">
              <c16:uniqueId val="{00000000-B08D-4659-BB39-F8B13F2384EC}"/>
            </c:ext>
          </c:extLst>
        </c:ser>
        <c:dLbls>
          <c:showLegendKey val="0"/>
          <c:showVal val="0"/>
          <c:showCatName val="0"/>
          <c:showSerName val="0"/>
          <c:showPercent val="0"/>
          <c:showBubbleSize val="0"/>
        </c:dLbls>
        <c:gapWidth val="150"/>
        <c:axId val="182334976"/>
        <c:axId val="18233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B08D-4659-BB39-F8B13F2384EC}"/>
            </c:ext>
          </c:extLst>
        </c:ser>
        <c:dLbls>
          <c:showLegendKey val="0"/>
          <c:showVal val="0"/>
          <c:showCatName val="0"/>
          <c:showSerName val="0"/>
          <c:showPercent val="0"/>
          <c:showBubbleSize val="0"/>
        </c:dLbls>
        <c:marker val="1"/>
        <c:smooth val="0"/>
        <c:axId val="182334976"/>
        <c:axId val="182336896"/>
      </c:lineChart>
      <c:dateAx>
        <c:axId val="182334976"/>
        <c:scaling>
          <c:orientation val="minMax"/>
        </c:scaling>
        <c:delete val="1"/>
        <c:axPos val="b"/>
        <c:numFmt formatCode="&quot;H&quot;yy" sourceLinked="1"/>
        <c:majorTickMark val="none"/>
        <c:minorTickMark val="none"/>
        <c:tickLblPos val="none"/>
        <c:crossAx val="182336896"/>
        <c:crosses val="autoZero"/>
        <c:auto val="1"/>
        <c:lblOffset val="100"/>
        <c:baseTimeUnit val="years"/>
      </c:dateAx>
      <c:valAx>
        <c:axId val="182336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3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102.5</c:v>
                </c:pt>
                <c:pt idx="1">
                  <c:v>103.78</c:v>
                </c:pt>
                <c:pt idx="2">
                  <c:v>103.94</c:v>
                </c:pt>
                <c:pt idx="3">
                  <c:v>106.68</c:v>
                </c:pt>
                <c:pt idx="4">
                  <c:v>105.87</c:v>
                </c:pt>
              </c:numCache>
            </c:numRef>
          </c:val>
          <c:extLst xmlns:c16r2="http://schemas.microsoft.com/office/drawing/2015/06/chart">
            <c:ext xmlns:c16="http://schemas.microsoft.com/office/drawing/2014/chart" uri="{C3380CC4-5D6E-409C-BE32-E72D297353CC}">
              <c16:uniqueId val="{00000000-69A0-4071-B521-7E1866B9D8C8}"/>
            </c:ext>
          </c:extLst>
        </c:ser>
        <c:dLbls>
          <c:showLegendKey val="0"/>
          <c:showVal val="0"/>
          <c:showCatName val="0"/>
          <c:showSerName val="0"/>
          <c:showPercent val="0"/>
          <c:showBubbleSize val="0"/>
        </c:dLbls>
        <c:gapWidth val="150"/>
        <c:axId val="182370304"/>
        <c:axId val="1823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69A0-4071-B521-7E1866B9D8C8}"/>
            </c:ext>
          </c:extLst>
        </c:ser>
        <c:dLbls>
          <c:showLegendKey val="0"/>
          <c:showVal val="0"/>
          <c:showCatName val="0"/>
          <c:showSerName val="0"/>
          <c:showPercent val="0"/>
          <c:showBubbleSize val="0"/>
        </c:dLbls>
        <c:marker val="1"/>
        <c:smooth val="0"/>
        <c:axId val="182370304"/>
        <c:axId val="182372224"/>
      </c:lineChart>
      <c:dateAx>
        <c:axId val="182370304"/>
        <c:scaling>
          <c:orientation val="minMax"/>
        </c:scaling>
        <c:delete val="1"/>
        <c:axPos val="b"/>
        <c:numFmt formatCode="&quot;H&quot;yy" sourceLinked="1"/>
        <c:majorTickMark val="none"/>
        <c:minorTickMark val="none"/>
        <c:tickLblPos val="none"/>
        <c:crossAx val="182372224"/>
        <c:crosses val="autoZero"/>
        <c:auto val="1"/>
        <c:lblOffset val="100"/>
        <c:baseTimeUnit val="years"/>
      </c:dateAx>
      <c:valAx>
        <c:axId val="1823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209.42</c:v>
                </c:pt>
                <c:pt idx="1">
                  <c:v>207</c:v>
                </c:pt>
                <c:pt idx="2">
                  <c:v>207.35</c:v>
                </c:pt>
                <c:pt idx="3">
                  <c:v>202.25</c:v>
                </c:pt>
                <c:pt idx="4">
                  <c:v>203.41</c:v>
                </c:pt>
              </c:numCache>
            </c:numRef>
          </c:val>
          <c:extLst xmlns:c16r2="http://schemas.microsoft.com/office/drawing/2015/06/chart">
            <c:ext xmlns:c16="http://schemas.microsoft.com/office/drawing/2014/chart" uri="{C3380CC4-5D6E-409C-BE32-E72D297353CC}">
              <c16:uniqueId val="{00000000-0D25-4D58-8289-8A60E8FE827B}"/>
            </c:ext>
          </c:extLst>
        </c:ser>
        <c:dLbls>
          <c:showLegendKey val="0"/>
          <c:showVal val="0"/>
          <c:showCatName val="0"/>
          <c:showSerName val="0"/>
          <c:showPercent val="0"/>
          <c:showBubbleSize val="0"/>
        </c:dLbls>
        <c:gapWidth val="150"/>
        <c:axId val="182472704"/>
        <c:axId val="1824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0D25-4D58-8289-8A60E8FE827B}"/>
            </c:ext>
          </c:extLst>
        </c:ser>
        <c:dLbls>
          <c:showLegendKey val="0"/>
          <c:showVal val="0"/>
          <c:showCatName val="0"/>
          <c:showSerName val="0"/>
          <c:showPercent val="0"/>
          <c:showBubbleSize val="0"/>
        </c:dLbls>
        <c:marker val="1"/>
        <c:smooth val="0"/>
        <c:axId val="182472704"/>
        <c:axId val="182474624"/>
      </c:lineChart>
      <c:dateAx>
        <c:axId val="182472704"/>
        <c:scaling>
          <c:orientation val="minMax"/>
        </c:scaling>
        <c:delete val="1"/>
        <c:axPos val="b"/>
        <c:numFmt formatCode="&quot;H&quot;yy" sourceLinked="1"/>
        <c:majorTickMark val="none"/>
        <c:minorTickMark val="none"/>
        <c:tickLblPos val="none"/>
        <c:crossAx val="182474624"/>
        <c:crosses val="autoZero"/>
        <c:auto val="1"/>
        <c:lblOffset val="100"/>
        <c:baseTimeUnit val="years"/>
      </c:dateAx>
      <c:valAx>
        <c:axId val="1824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奈良県　斑鳩町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自治体職員</v>
      </c>
      <c r="AE8" s="83"/>
      <c r="AF8" s="83"/>
      <c r="AG8" s="83"/>
      <c r="AH8" s="83"/>
      <c r="AI8" s="83"/>
      <c r="AJ8" s="83"/>
      <c r="AK8" s="4"/>
      <c r="AL8" s="71">
        <f>データ!$R$6</f>
        <v>28338</v>
      </c>
      <c r="AM8" s="71"/>
      <c r="AN8" s="71"/>
      <c r="AO8" s="71"/>
      <c r="AP8" s="71"/>
      <c r="AQ8" s="71"/>
      <c r="AR8" s="71"/>
      <c r="AS8" s="71"/>
      <c r="AT8" s="67">
        <f>データ!$S$6</f>
        <v>14.27</v>
      </c>
      <c r="AU8" s="68"/>
      <c r="AV8" s="68"/>
      <c r="AW8" s="68"/>
      <c r="AX8" s="68"/>
      <c r="AY8" s="68"/>
      <c r="AZ8" s="68"/>
      <c r="BA8" s="68"/>
      <c r="BB8" s="70">
        <f>データ!$T$6</f>
        <v>1985.84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76.34</v>
      </c>
      <c r="J10" s="68"/>
      <c r="K10" s="68"/>
      <c r="L10" s="68"/>
      <c r="M10" s="68"/>
      <c r="N10" s="68"/>
      <c r="O10" s="69"/>
      <c r="P10" s="70">
        <f>データ!$P$6</f>
        <v>100</v>
      </c>
      <c r="Q10" s="70"/>
      <c r="R10" s="70"/>
      <c r="S10" s="70"/>
      <c r="T10" s="70"/>
      <c r="U10" s="70"/>
      <c r="V10" s="70"/>
      <c r="W10" s="71">
        <f>データ!$Q$6</f>
        <v>3773</v>
      </c>
      <c r="X10" s="71"/>
      <c r="Y10" s="71"/>
      <c r="Z10" s="71"/>
      <c r="AA10" s="71"/>
      <c r="AB10" s="71"/>
      <c r="AC10" s="71"/>
      <c r="AD10" s="2"/>
      <c r="AE10" s="2"/>
      <c r="AF10" s="2"/>
      <c r="AG10" s="2"/>
      <c r="AH10" s="4"/>
      <c r="AI10" s="4"/>
      <c r="AJ10" s="4"/>
      <c r="AK10" s="4"/>
      <c r="AL10" s="71">
        <f>データ!$U$6</f>
        <v>28210</v>
      </c>
      <c r="AM10" s="71"/>
      <c r="AN10" s="71"/>
      <c r="AO10" s="71"/>
      <c r="AP10" s="71"/>
      <c r="AQ10" s="71"/>
      <c r="AR10" s="71"/>
      <c r="AS10" s="71"/>
      <c r="AT10" s="67">
        <f>データ!$V$6</f>
        <v>14.27</v>
      </c>
      <c r="AU10" s="68"/>
      <c r="AV10" s="68"/>
      <c r="AW10" s="68"/>
      <c r="AX10" s="68"/>
      <c r="AY10" s="68"/>
      <c r="AZ10" s="68"/>
      <c r="BA10" s="68"/>
      <c r="BB10" s="70">
        <f>データ!$W$6</f>
        <v>1976.87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AwtfFpYhSwBzPj/gL17vC/jY/IpuijiYKyP8wkXl4ckc84GBtht+RszzO+4j/maER81yXsTk6xHLTnjIyhy/g==" saltValue="JbtJtbgSNWKNUfNify1r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293440</v>
      </c>
      <c r="D6" s="34">
        <f t="shared" si="3"/>
        <v>46</v>
      </c>
      <c r="E6" s="34">
        <f t="shared" si="3"/>
        <v>1</v>
      </c>
      <c r="F6" s="34">
        <f t="shared" si="3"/>
        <v>0</v>
      </c>
      <c r="G6" s="34">
        <f t="shared" si="3"/>
        <v>1</v>
      </c>
      <c r="H6" s="34" t="str">
        <f t="shared" si="3"/>
        <v>奈良県　斑鳩町</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76.34</v>
      </c>
      <c r="P6" s="35">
        <f t="shared" si="3"/>
        <v>100</v>
      </c>
      <c r="Q6" s="35">
        <f t="shared" si="3"/>
        <v>3773</v>
      </c>
      <c r="R6" s="35">
        <f t="shared" si="3"/>
        <v>28338</v>
      </c>
      <c r="S6" s="35">
        <f t="shared" si="3"/>
        <v>14.27</v>
      </c>
      <c r="T6" s="35">
        <f t="shared" si="3"/>
        <v>1985.84</v>
      </c>
      <c r="U6" s="35">
        <f t="shared" si="3"/>
        <v>28210</v>
      </c>
      <c r="V6" s="35">
        <f t="shared" si="3"/>
        <v>14.27</v>
      </c>
      <c r="W6" s="35">
        <f t="shared" si="3"/>
        <v>1976.87</v>
      </c>
      <c r="X6" s="36">
        <f>IF(X7="",NA(),X7)</f>
        <v>105.1</v>
      </c>
      <c r="Y6" s="36">
        <f t="shared" ref="Y6:AG6" si="4">IF(Y7="",NA(),Y7)</f>
        <v>107.21</v>
      </c>
      <c r="Z6" s="36">
        <f t="shared" si="4"/>
        <v>107.19</v>
      </c>
      <c r="AA6" s="36">
        <f t="shared" si="4"/>
        <v>108.85</v>
      </c>
      <c r="AB6" s="36">
        <f t="shared" si="4"/>
        <v>108.18</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176.91</v>
      </c>
      <c r="AU6" s="36">
        <f t="shared" ref="AU6:BC6" si="6">IF(AU7="",NA(),AU7)</f>
        <v>234.28</v>
      </c>
      <c r="AV6" s="36">
        <f t="shared" si="6"/>
        <v>232.55</v>
      </c>
      <c r="AW6" s="36">
        <f t="shared" si="6"/>
        <v>263.32</v>
      </c>
      <c r="AX6" s="36">
        <f t="shared" si="6"/>
        <v>334.05</v>
      </c>
      <c r="AY6" s="36">
        <f t="shared" si="6"/>
        <v>391.54</v>
      </c>
      <c r="AZ6" s="36">
        <f t="shared" si="6"/>
        <v>384.34</v>
      </c>
      <c r="BA6" s="36">
        <f t="shared" si="6"/>
        <v>359.47</v>
      </c>
      <c r="BB6" s="36">
        <f t="shared" si="6"/>
        <v>369.69</v>
      </c>
      <c r="BC6" s="36">
        <f t="shared" si="6"/>
        <v>379.08</v>
      </c>
      <c r="BD6" s="35" t="str">
        <f>IF(BD7="","",IF(BD7="-","【-】","【"&amp;SUBSTITUTE(TEXT(BD7,"#,##0.00"),"-","△")&amp;"】"))</f>
        <v>【264.97】</v>
      </c>
      <c r="BE6" s="36">
        <f>IF(BE7="",NA(),BE7)</f>
        <v>223.4</v>
      </c>
      <c r="BF6" s="36">
        <f t="shared" ref="BF6:BN6" si="7">IF(BF7="",NA(),BF7)</f>
        <v>223.06</v>
      </c>
      <c r="BG6" s="36">
        <f t="shared" si="7"/>
        <v>217.99</v>
      </c>
      <c r="BH6" s="36">
        <f t="shared" si="7"/>
        <v>215.67</v>
      </c>
      <c r="BI6" s="36">
        <f t="shared" si="7"/>
        <v>213.64</v>
      </c>
      <c r="BJ6" s="36">
        <f t="shared" si="7"/>
        <v>386.97</v>
      </c>
      <c r="BK6" s="36">
        <f t="shared" si="7"/>
        <v>380.58</v>
      </c>
      <c r="BL6" s="36">
        <f t="shared" si="7"/>
        <v>401.79</v>
      </c>
      <c r="BM6" s="36">
        <f t="shared" si="7"/>
        <v>402.99</v>
      </c>
      <c r="BN6" s="36">
        <f t="shared" si="7"/>
        <v>398.98</v>
      </c>
      <c r="BO6" s="35" t="str">
        <f>IF(BO7="","",IF(BO7="-","【-】","【"&amp;SUBSTITUTE(TEXT(BO7,"#,##0.00"),"-","△")&amp;"】"))</f>
        <v>【266.61】</v>
      </c>
      <c r="BP6" s="36">
        <f>IF(BP7="",NA(),BP7)</f>
        <v>102.5</v>
      </c>
      <c r="BQ6" s="36">
        <f t="shared" ref="BQ6:BY6" si="8">IF(BQ7="",NA(),BQ7)</f>
        <v>103.78</v>
      </c>
      <c r="BR6" s="36">
        <f t="shared" si="8"/>
        <v>103.94</v>
      </c>
      <c r="BS6" s="36">
        <f t="shared" si="8"/>
        <v>106.68</v>
      </c>
      <c r="BT6" s="36">
        <f t="shared" si="8"/>
        <v>105.87</v>
      </c>
      <c r="BU6" s="36">
        <f t="shared" si="8"/>
        <v>101.72</v>
      </c>
      <c r="BV6" s="36">
        <f t="shared" si="8"/>
        <v>102.38</v>
      </c>
      <c r="BW6" s="36">
        <f t="shared" si="8"/>
        <v>100.12</v>
      </c>
      <c r="BX6" s="36">
        <f t="shared" si="8"/>
        <v>98.66</v>
      </c>
      <c r="BY6" s="36">
        <f t="shared" si="8"/>
        <v>98.64</v>
      </c>
      <c r="BZ6" s="35" t="str">
        <f>IF(BZ7="","",IF(BZ7="-","【-】","【"&amp;SUBSTITUTE(TEXT(BZ7,"#,##0.00"),"-","△")&amp;"】"))</f>
        <v>【103.24】</v>
      </c>
      <c r="CA6" s="36">
        <f>IF(CA7="",NA(),CA7)</f>
        <v>209.42</v>
      </c>
      <c r="CB6" s="36">
        <f t="shared" ref="CB6:CJ6" si="9">IF(CB7="",NA(),CB7)</f>
        <v>207</v>
      </c>
      <c r="CC6" s="36">
        <f t="shared" si="9"/>
        <v>207.35</v>
      </c>
      <c r="CD6" s="36">
        <f t="shared" si="9"/>
        <v>202.25</v>
      </c>
      <c r="CE6" s="36">
        <f t="shared" si="9"/>
        <v>203.41</v>
      </c>
      <c r="CF6" s="36">
        <f t="shared" si="9"/>
        <v>168.2</v>
      </c>
      <c r="CG6" s="36">
        <f t="shared" si="9"/>
        <v>168.67</v>
      </c>
      <c r="CH6" s="36">
        <f t="shared" si="9"/>
        <v>174.97</v>
      </c>
      <c r="CI6" s="36">
        <f t="shared" si="9"/>
        <v>178.59</v>
      </c>
      <c r="CJ6" s="36">
        <f t="shared" si="9"/>
        <v>178.92</v>
      </c>
      <c r="CK6" s="35" t="str">
        <f>IF(CK7="","",IF(CK7="-","【-】","【"&amp;SUBSTITUTE(TEXT(CK7,"#,##0.00"),"-","△")&amp;"】"))</f>
        <v>【168.38】</v>
      </c>
      <c r="CL6" s="36">
        <f>IF(CL7="",NA(),CL7)</f>
        <v>51.1</v>
      </c>
      <c r="CM6" s="36">
        <f t="shared" ref="CM6:CU6" si="10">IF(CM7="",NA(),CM7)</f>
        <v>51.42</v>
      </c>
      <c r="CN6" s="36">
        <f t="shared" si="10"/>
        <v>51.75</v>
      </c>
      <c r="CO6" s="36">
        <f t="shared" si="10"/>
        <v>51.68</v>
      </c>
      <c r="CP6" s="36">
        <f t="shared" si="10"/>
        <v>51.34</v>
      </c>
      <c r="CQ6" s="36">
        <f t="shared" si="10"/>
        <v>54.77</v>
      </c>
      <c r="CR6" s="36">
        <f t="shared" si="10"/>
        <v>54.92</v>
      </c>
      <c r="CS6" s="36">
        <f t="shared" si="10"/>
        <v>55.63</v>
      </c>
      <c r="CT6" s="36">
        <f t="shared" si="10"/>
        <v>55.03</v>
      </c>
      <c r="CU6" s="36">
        <f t="shared" si="10"/>
        <v>55.14</v>
      </c>
      <c r="CV6" s="35" t="str">
        <f>IF(CV7="","",IF(CV7="-","【-】","【"&amp;SUBSTITUTE(TEXT(CV7,"#,##0.00"),"-","△")&amp;"】"))</f>
        <v>【60.00】</v>
      </c>
      <c r="CW6" s="36">
        <f>IF(CW7="",NA(),CW7)</f>
        <v>94.62</v>
      </c>
      <c r="CX6" s="36">
        <f t="shared" ref="CX6:DF6" si="11">IF(CX7="",NA(),CX7)</f>
        <v>94.17</v>
      </c>
      <c r="CY6" s="36">
        <f t="shared" si="11"/>
        <v>93.71</v>
      </c>
      <c r="CZ6" s="36">
        <f t="shared" si="11"/>
        <v>94.08</v>
      </c>
      <c r="DA6" s="36">
        <f t="shared" si="11"/>
        <v>93.84</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49.63</v>
      </c>
      <c r="DI6" s="36">
        <f t="shared" ref="DI6:DQ6" si="12">IF(DI7="",NA(),DI7)</f>
        <v>50.2</v>
      </c>
      <c r="DJ6" s="36">
        <f t="shared" si="12"/>
        <v>50.77</v>
      </c>
      <c r="DK6" s="36">
        <f t="shared" si="12"/>
        <v>51.38</v>
      </c>
      <c r="DL6" s="36">
        <f t="shared" si="12"/>
        <v>52.56</v>
      </c>
      <c r="DM6" s="36">
        <f t="shared" si="12"/>
        <v>47.46</v>
      </c>
      <c r="DN6" s="36">
        <f t="shared" si="12"/>
        <v>48.49</v>
      </c>
      <c r="DO6" s="36">
        <f t="shared" si="12"/>
        <v>48.05</v>
      </c>
      <c r="DP6" s="36">
        <f t="shared" si="12"/>
        <v>48.87</v>
      </c>
      <c r="DQ6" s="36">
        <f t="shared" si="12"/>
        <v>49.92</v>
      </c>
      <c r="DR6" s="35" t="str">
        <f>IF(DR7="","",IF(DR7="-","【-】","【"&amp;SUBSTITUTE(TEXT(DR7,"#,##0.00"),"-","△")&amp;"】"))</f>
        <v>【49.59】</v>
      </c>
      <c r="DS6" s="36">
        <f>IF(DS7="",NA(),DS7)</f>
        <v>17.670000000000002</v>
      </c>
      <c r="DT6" s="36">
        <f t="shared" ref="DT6:EB6" si="13">IF(DT7="",NA(),DT7)</f>
        <v>24.91</v>
      </c>
      <c r="DU6" s="36">
        <f t="shared" si="13"/>
        <v>24.91</v>
      </c>
      <c r="DV6" s="36">
        <f t="shared" si="13"/>
        <v>27.06</v>
      </c>
      <c r="DW6" s="36">
        <f t="shared" si="13"/>
        <v>30.66</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2.2999999999999998</v>
      </c>
      <c r="EE6" s="36">
        <f t="shared" ref="EE6:EM6" si="14">IF(EE7="",NA(),EE7)</f>
        <v>1.19</v>
      </c>
      <c r="EF6" s="36">
        <f t="shared" si="14"/>
        <v>0.69</v>
      </c>
      <c r="EG6" s="36">
        <f t="shared" si="14"/>
        <v>1.38</v>
      </c>
      <c r="EH6" s="36">
        <f t="shared" si="14"/>
        <v>1.24</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293440</v>
      </c>
      <c r="D7" s="38">
        <v>46</v>
      </c>
      <c r="E7" s="38">
        <v>1</v>
      </c>
      <c r="F7" s="38">
        <v>0</v>
      </c>
      <c r="G7" s="38">
        <v>1</v>
      </c>
      <c r="H7" s="38" t="s">
        <v>93</v>
      </c>
      <c r="I7" s="38" t="s">
        <v>94</v>
      </c>
      <c r="J7" s="38" t="s">
        <v>95</v>
      </c>
      <c r="K7" s="38" t="s">
        <v>96</v>
      </c>
      <c r="L7" s="38" t="s">
        <v>97</v>
      </c>
      <c r="M7" s="38" t="s">
        <v>98</v>
      </c>
      <c r="N7" s="39" t="s">
        <v>99</v>
      </c>
      <c r="O7" s="39">
        <v>76.34</v>
      </c>
      <c r="P7" s="39">
        <v>100</v>
      </c>
      <c r="Q7" s="39">
        <v>3773</v>
      </c>
      <c r="R7" s="39">
        <v>28338</v>
      </c>
      <c r="S7" s="39">
        <v>14.27</v>
      </c>
      <c r="T7" s="39">
        <v>1985.84</v>
      </c>
      <c r="U7" s="39">
        <v>28210</v>
      </c>
      <c r="V7" s="39">
        <v>14.27</v>
      </c>
      <c r="W7" s="39">
        <v>1976.87</v>
      </c>
      <c r="X7" s="39">
        <v>105.1</v>
      </c>
      <c r="Y7" s="39">
        <v>107.21</v>
      </c>
      <c r="Z7" s="39">
        <v>107.19</v>
      </c>
      <c r="AA7" s="39">
        <v>108.85</v>
      </c>
      <c r="AB7" s="39">
        <v>108.18</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176.91</v>
      </c>
      <c r="AU7" s="39">
        <v>234.28</v>
      </c>
      <c r="AV7" s="39">
        <v>232.55</v>
      </c>
      <c r="AW7" s="39">
        <v>263.32</v>
      </c>
      <c r="AX7" s="39">
        <v>334.05</v>
      </c>
      <c r="AY7" s="39">
        <v>391.54</v>
      </c>
      <c r="AZ7" s="39">
        <v>384.34</v>
      </c>
      <c r="BA7" s="39">
        <v>359.47</v>
      </c>
      <c r="BB7" s="39">
        <v>369.69</v>
      </c>
      <c r="BC7" s="39">
        <v>379.08</v>
      </c>
      <c r="BD7" s="39">
        <v>264.97000000000003</v>
      </c>
      <c r="BE7" s="39">
        <v>223.4</v>
      </c>
      <c r="BF7" s="39">
        <v>223.06</v>
      </c>
      <c r="BG7" s="39">
        <v>217.99</v>
      </c>
      <c r="BH7" s="39">
        <v>215.67</v>
      </c>
      <c r="BI7" s="39">
        <v>213.64</v>
      </c>
      <c r="BJ7" s="39">
        <v>386.97</v>
      </c>
      <c r="BK7" s="39">
        <v>380.58</v>
      </c>
      <c r="BL7" s="39">
        <v>401.79</v>
      </c>
      <c r="BM7" s="39">
        <v>402.99</v>
      </c>
      <c r="BN7" s="39">
        <v>398.98</v>
      </c>
      <c r="BO7" s="39">
        <v>266.61</v>
      </c>
      <c r="BP7" s="39">
        <v>102.5</v>
      </c>
      <c r="BQ7" s="39">
        <v>103.78</v>
      </c>
      <c r="BR7" s="39">
        <v>103.94</v>
      </c>
      <c r="BS7" s="39">
        <v>106.68</v>
      </c>
      <c r="BT7" s="39">
        <v>105.87</v>
      </c>
      <c r="BU7" s="39">
        <v>101.72</v>
      </c>
      <c r="BV7" s="39">
        <v>102.38</v>
      </c>
      <c r="BW7" s="39">
        <v>100.12</v>
      </c>
      <c r="BX7" s="39">
        <v>98.66</v>
      </c>
      <c r="BY7" s="39">
        <v>98.64</v>
      </c>
      <c r="BZ7" s="39">
        <v>103.24</v>
      </c>
      <c r="CA7" s="39">
        <v>209.42</v>
      </c>
      <c r="CB7" s="39">
        <v>207</v>
      </c>
      <c r="CC7" s="39">
        <v>207.35</v>
      </c>
      <c r="CD7" s="39">
        <v>202.25</v>
      </c>
      <c r="CE7" s="39">
        <v>203.41</v>
      </c>
      <c r="CF7" s="39">
        <v>168.2</v>
      </c>
      <c r="CG7" s="39">
        <v>168.67</v>
      </c>
      <c r="CH7" s="39">
        <v>174.97</v>
      </c>
      <c r="CI7" s="39">
        <v>178.59</v>
      </c>
      <c r="CJ7" s="39">
        <v>178.92</v>
      </c>
      <c r="CK7" s="39">
        <v>168.38</v>
      </c>
      <c r="CL7" s="39">
        <v>51.1</v>
      </c>
      <c r="CM7" s="39">
        <v>51.42</v>
      </c>
      <c r="CN7" s="39">
        <v>51.75</v>
      </c>
      <c r="CO7" s="39">
        <v>51.68</v>
      </c>
      <c r="CP7" s="39">
        <v>51.34</v>
      </c>
      <c r="CQ7" s="39">
        <v>54.77</v>
      </c>
      <c r="CR7" s="39">
        <v>54.92</v>
      </c>
      <c r="CS7" s="39">
        <v>55.63</v>
      </c>
      <c r="CT7" s="39">
        <v>55.03</v>
      </c>
      <c r="CU7" s="39">
        <v>55.14</v>
      </c>
      <c r="CV7" s="39">
        <v>60</v>
      </c>
      <c r="CW7" s="39">
        <v>94.62</v>
      </c>
      <c r="CX7" s="39">
        <v>94.17</v>
      </c>
      <c r="CY7" s="39">
        <v>93.71</v>
      </c>
      <c r="CZ7" s="39">
        <v>94.08</v>
      </c>
      <c r="DA7" s="39">
        <v>93.84</v>
      </c>
      <c r="DB7" s="39">
        <v>82.89</v>
      </c>
      <c r="DC7" s="39">
        <v>82.66</v>
      </c>
      <c r="DD7" s="39">
        <v>82.04</v>
      </c>
      <c r="DE7" s="39">
        <v>81.900000000000006</v>
      </c>
      <c r="DF7" s="39">
        <v>81.39</v>
      </c>
      <c r="DG7" s="39">
        <v>89.8</v>
      </c>
      <c r="DH7" s="39">
        <v>49.63</v>
      </c>
      <c r="DI7" s="39">
        <v>50.2</v>
      </c>
      <c r="DJ7" s="39">
        <v>50.77</v>
      </c>
      <c r="DK7" s="39">
        <v>51.38</v>
      </c>
      <c r="DL7" s="39">
        <v>52.56</v>
      </c>
      <c r="DM7" s="39">
        <v>47.46</v>
      </c>
      <c r="DN7" s="39">
        <v>48.49</v>
      </c>
      <c r="DO7" s="39">
        <v>48.05</v>
      </c>
      <c r="DP7" s="39">
        <v>48.87</v>
      </c>
      <c r="DQ7" s="39">
        <v>49.92</v>
      </c>
      <c r="DR7" s="39">
        <v>49.59</v>
      </c>
      <c r="DS7" s="39">
        <v>17.670000000000002</v>
      </c>
      <c r="DT7" s="39">
        <v>24.91</v>
      </c>
      <c r="DU7" s="39">
        <v>24.91</v>
      </c>
      <c r="DV7" s="39">
        <v>27.06</v>
      </c>
      <c r="DW7" s="39">
        <v>30.66</v>
      </c>
      <c r="DX7" s="39">
        <v>9.7100000000000009</v>
      </c>
      <c r="DY7" s="39">
        <v>12.79</v>
      </c>
      <c r="DZ7" s="39">
        <v>13.39</v>
      </c>
      <c r="EA7" s="39">
        <v>14.85</v>
      </c>
      <c r="EB7" s="39">
        <v>16.88</v>
      </c>
      <c r="EC7" s="39">
        <v>19.440000000000001</v>
      </c>
      <c r="ED7" s="39">
        <v>2.2999999999999998</v>
      </c>
      <c r="EE7" s="39">
        <v>1.19</v>
      </c>
      <c r="EF7" s="39">
        <v>0.69</v>
      </c>
      <c r="EG7" s="39">
        <v>1.38</v>
      </c>
      <c r="EH7" s="39">
        <v>1.24</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2020-12-04T02:12:21Z</dcterms:created>
  <dcterms:modified xsi:type="dcterms:W3CDTF">2022-03-04T05:20:19Z</dcterms:modified>
  <cp:category/>
</cp:coreProperties>
</file>