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bEpfDqJg6tNc5oTM8s1GS9q0FP/ukAyqwyPAuBXrTnACsNpa8V0LU129RYKfkHZ+f5zwggaDfT8k+egUDSkdVg==" workbookSaltValue="bQb2msbQ3kyXAC+Qbkf4o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<sst xmlns="http://schemas.openxmlformats.org/spreadsheetml/2006/main" count="278" uniqueCount="117">
  <si>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</si>
  <si>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</si>
  <si>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</si>
  <si>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</si>
  <si>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</si>
  <si>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</si>
  <si>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</si>
  <si>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</si>
  <si>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</si>
  <si>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</si>
  <si>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</si>
  <si>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</si>
  <si>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</si>
  <si>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</si>
  <si>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</si>
  <si>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</si>
  <si>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</si>
  <si>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</si>
  <si>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</si>
  <si>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</si>
  <si>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</si>
  <si>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</si>
  <si>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</si>
  <si>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</si>
  <si>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</si>
  <si>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</si>
  <si>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</si>
  <si>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</si>
  <si>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</si>
  <si>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</si>
  <si>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</si>
  <si>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</si>
  <si>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</si>
  <si>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</si>
  <si>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</si>
  <si>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</si>
  <si>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</si>
  <si>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</si>
  <si>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</si>
  <si>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</si>
  <si>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</si>
  <si>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</si>
  <si>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</si>
  <si>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</si>
  <si>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</si>
  <si>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</si>
  <si>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</si>
  <si>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</si>
  <si>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</si>
  <si>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</si>
  <si>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</si>
  <si>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</si>
  <si>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</si>
  <si>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</si>
  <si>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</si>
  <si>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</si>
  <si>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</si>
  <si>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</si>
  <si>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</si>
  <si>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</si>
  <si>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</si>
  <si>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</si>
  <si>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</si>
  <si>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</si>
  <si>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</si>
  <si>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</si>
  <si>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</si>
  <si>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</si>
  <si>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</si>
  <si>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</si>
  <si>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</si>
  <si>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</si>
  <si>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</si>
  <si>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</si>
  <si>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</si>
  <si>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</si>
  <si>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</si>
  <si>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</si>
  <si>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</si>
  <si>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</si>
  <si>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</si>
  <si>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</si>
  <si>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</si>
  <si>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</si>
  <si>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</si>
  <si>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</si>
  <si>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</si>
  <si>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</si>
  <si>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</si>
  <si>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</si>
  <si>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</si>
  <si>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</si>
  <si>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</si>
  <si>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</si>
  <si>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</si>
  <si>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</si>
  <si>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斑鳩町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</si>
  <si>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</si>
  <si>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</si>
  <si>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</si>
  <si>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</si>
  <si>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</si>
  <si>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</si>
  <si>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</si>
  <si>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</si>
  <si>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</si>
  <si>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</si>
  <si>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</si>
  <si>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</si>
  <si>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</si>
  <si>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</si>
  <si>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</si>
  <si>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</si>
  <si>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</si>
  <si>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①経常収支比率は100％を超えているが、整備途中のため使用料収入が少なく、一般会計からの補助金に依存している。
　②累積欠損金はなし。
　③企業債償還金が流動負債のほとんどを占めているが、使用料収入等だけでは賄えていないことから、当該指標が100％未満となっている。
　④企業債残高を減少させつつ供用区域の拡大に努めることで使用料収入は増加し、今後もなだらかに減少する予定。
　⑤、⑥普及率が約6割、その内接続率が7割程度と使用料収入に占める維持管理費に対して有収水量が少ないことから、汚水処理原価が高く、経費回収率が低くなる要因となっている。
　⑦管渠のみで施設はない。
　⑧整備拡大とともに処理区域が拡大し、接続数も年々増加する傾向である。水洗化率向上のため、今後も啓発を実施していく。</t>
    <phoneticPr fontId="4"/>
  </si>
  <si>
    <t>　①管渠等が比較的新しいため、②、③の該当はないが、今後も老朽化は進んでいくため、改築等の財源確保や費用の平準化について、研究をすすめる。</t>
    <phoneticPr fontId="4"/>
  </si>
  <si>
    <t>　管きょ整備に係る企業債の累積によって支出に占める償還金の割合が非常に高く、下水道事業の経営を圧迫している。
　公共下水道普及のため、今後も管きょ等の整備をすすめるが、将来負担の軽減や経営の健全化に向けて事業規模を検証し、適宜、整備計画の見直しを実施する。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</si>
</sst>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A1D-4768-836D-7EAFD81E8620}"/>
            </c:ext>
          </c:extLst>
        </c:ser>
        <c:dLbls>
          <c:showLegendKey val="0"/>
          <c:showVal val="0"/>
          <c:showCatName val="0"/>
          <c:showSerName val="0"/>
          <c:showPercent val="0"/>
          <c:showBubbleSize val="0"/>
        </c:dLbls>
        <c:gapWidth val="150"/>
        <c:axId val="189084800"/>
        <c:axId val="18908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0.28999999999999998</c:v>
                </c:pt>
                <c:pt idx="3">
                  <c:v>0.34</c:v>
                </c:pt>
                <c:pt idx="4">
                  <c:v>0.04</c:v>
                </c:pt>
              </c:numCache>
            </c:numRef>
          </c:val>
          <c:smooth val="0"/>
          <c:extLst xmlns:c16r2="http://schemas.microsoft.com/office/drawing/2015/06/chart">
            <c:ext xmlns:c16="http://schemas.microsoft.com/office/drawing/2014/chart" uri="{C3380CC4-5D6E-409C-BE32-E72D297353CC}">
              <c16:uniqueId val="{00000001-4A1D-4768-836D-7EAFD81E8620}"/>
            </c:ext>
          </c:extLst>
        </c:ser>
        <c:dLbls>
          <c:showLegendKey val="0"/>
          <c:showVal val="0"/>
          <c:showCatName val="0"/>
          <c:showSerName val="0"/>
          <c:showPercent val="0"/>
          <c:showBubbleSize val="0"/>
        </c:dLbls>
        <c:marker val="1"/>
        <c:smooth val="0"/>
        <c:axId val="189084800"/>
        <c:axId val="189086720"/>
      </c:lineChart>
      <c:dateAx>
        <c:axId val="189084800"/>
        <c:scaling>
          <c:orientation val="minMax"/>
        </c:scaling>
        <c:delete val="1"/>
        <c:axPos val="b"/>
        <c:numFmt formatCode="&quot;H&quot;yy" sourceLinked="1"/>
        <c:majorTickMark val="none"/>
        <c:minorTickMark val="none"/>
        <c:tickLblPos val="none"/>
        <c:crossAx val="189086720"/>
        <c:crosses val="autoZero"/>
        <c:auto val="1"/>
        <c:lblOffset val="100"/>
        <c:baseTimeUnit val="years"/>
      </c:dateAx>
      <c:valAx>
        <c:axId val="1890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66-419F-90F4-FB6345F1E6A3}"/>
            </c:ext>
          </c:extLst>
        </c:ser>
        <c:dLbls>
          <c:showLegendKey val="0"/>
          <c:showVal val="0"/>
          <c:showCatName val="0"/>
          <c:showSerName val="0"/>
          <c:showPercent val="0"/>
          <c:showBubbleSize val="0"/>
        </c:dLbls>
        <c:gapWidth val="150"/>
        <c:axId val="189899520"/>
        <c:axId val="18990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38.04</c:v>
                </c:pt>
                <c:pt idx="3">
                  <c:v>50.06</c:v>
                </c:pt>
                <c:pt idx="4">
                  <c:v>46.3</c:v>
                </c:pt>
              </c:numCache>
            </c:numRef>
          </c:val>
          <c:smooth val="0"/>
          <c:extLst xmlns:c16r2="http://schemas.microsoft.com/office/drawing/2015/06/chart">
            <c:ext xmlns:c16="http://schemas.microsoft.com/office/drawing/2014/chart" uri="{C3380CC4-5D6E-409C-BE32-E72D297353CC}">
              <c16:uniqueId val="{00000001-9E66-419F-90F4-FB6345F1E6A3}"/>
            </c:ext>
          </c:extLst>
        </c:ser>
        <c:dLbls>
          <c:showLegendKey val="0"/>
          <c:showVal val="0"/>
          <c:showCatName val="0"/>
          <c:showSerName val="0"/>
          <c:showPercent val="0"/>
          <c:showBubbleSize val="0"/>
        </c:dLbls>
        <c:marker val="1"/>
        <c:smooth val="0"/>
        <c:axId val="189899520"/>
        <c:axId val="189901440"/>
      </c:lineChart>
      <c:dateAx>
        <c:axId val="189899520"/>
        <c:scaling>
          <c:orientation val="minMax"/>
        </c:scaling>
        <c:delete val="1"/>
        <c:axPos val="b"/>
        <c:numFmt formatCode="&quot;H&quot;yy" sourceLinked="1"/>
        <c:majorTickMark val="none"/>
        <c:minorTickMark val="none"/>
        <c:tickLblPos val="none"/>
        <c:crossAx val="189901440"/>
        <c:crosses val="autoZero"/>
        <c:auto val="1"/>
        <c:lblOffset val="100"/>
        <c:baseTimeUnit val="years"/>
      </c:dateAx>
      <c:valAx>
        <c:axId val="1899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68.739999999999995</c:v>
                </c:pt>
                <c:pt idx="3">
                  <c:v>69.95</c:v>
                </c:pt>
                <c:pt idx="4">
                  <c:v>73.09</c:v>
                </c:pt>
              </c:numCache>
            </c:numRef>
          </c:val>
          <c:extLst xmlns:c16r2="http://schemas.microsoft.com/office/drawing/2015/06/chart">
            <c:ext xmlns:c16="http://schemas.microsoft.com/office/drawing/2014/chart" uri="{C3380CC4-5D6E-409C-BE32-E72D297353CC}">
              <c16:uniqueId val="{00000000-041B-4291-B408-1A209B16B86F}"/>
            </c:ext>
          </c:extLst>
        </c:ser>
        <c:dLbls>
          <c:showLegendKey val="0"/>
          <c:showVal val="0"/>
          <c:showCatName val="0"/>
          <c:showSerName val="0"/>
          <c:showPercent val="0"/>
          <c:showBubbleSize val="0"/>
        </c:dLbls>
        <c:gapWidth val="150"/>
        <c:axId val="190026880"/>
        <c:axId val="19002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62.16</c:v>
                </c:pt>
                <c:pt idx="3">
                  <c:v>85.79</c:v>
                </c:pt>
                <c:pt idx="4">
                  <c:v>85.01</c:v>
                </c:pt>
              </c:numCache>
            </c:numRef>
          </c:val>
          <c:smooth val="0"/>
          <c:extLst xmlns:c16r2="http://schemas.microsoft.com/office/drawing/2015/06/chart">
            <c:ext xmlns:c16="http://schemas.microsoft.com/office/drawing/2014/chart" uri="{C3380CC4-5D6E-409C-BE32-E72D297353CC}">
              <c16:uniqueId val="{00000001-041B-4291-B408-1A209B16B86F}"/>
            </c:ext>
          </c:extLst>
        </c:ser>
        <c:dLbls>
          <c:showLegendKey val="0"/>
          <c:showVal val="0"/>
          <c:showCatName val="0"/>
          <c:showSerName val="0"/>
          <c:showPercent val="0"/>
          <c:showBubbleSize val="0"/>
        </c:dLbls>
        <c:marker val="1"/>
        <c:smooth val="0"/>
        <c:axId val="190026880"/>
        <c:axId val="190028800"/>
      </c:lineChart>
      <c:dateAx>
        <c:axId val="190026880"/>
        <c:scaling>
          <c:orientation val="minMax"/>
        </c:scaling>
        <c:delete val="1"/>
        <c:axPos val="b"/>
        <c:numFmt formatCode="&quot;H&quot;yy" sourceLinked="1"/>
        <c:majorTickMark val="none"/>
        <c:minorTickMark val="none"/>
        <c:tickLblPos val="none"/>
        <c:crossAx val="190028800"/>
        <c:crosses val="autoZero"/>
        <c:auto val="1"/>
        <c:lblOffset val="100"/>
        <c:baseTimeUnit val="years"/>
      </c:dateAx>
      <c:valAx>
        <c:axId val="1900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100.45</c:v>
                </c:pt>
                <c:pt idx="3">
                  <c:v>100.24</c:v>
                </c:pt>
                <c:pt idx="4">
                  <c:v>100.25</c:v>
                </c:pt>
              </c:numCache>
            </c:numRef>
          </c:val>
          <c:extLst xmlns:c16r2="http://schemas.microsoft.com/office/drawing/2015/06/chart">
            <c:ext xmlns:c16="http://schemas.microsoft.com/office/drawing/2014/chart" uri="{C3380CC4-5D6E-409C-BE32-E72D297353CC}">
              <c16:uniqueId val="{00000000-0681-467A-BE48-EB91C9546624}"/>
            </c:ext>
          </c:extLst>
        </c:ser>
        <c:dLbls>
          <c:showLegendKey val="0"/>
          <c:showVal val="0"/>
          <c:showCatName val="0"/>
          <c:showSerName val="0"/>
          <c:showPercent val="0"/>
          <c:showBubbleSize val="0"/>
        </c:dLbls>
        <c:gapWidth val="150"/>
        <c:axId val="189122048"/>
        <c:axId val="18912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111.22</c:v>
                </c:pt>
                <c:pt idx="3">
                  <c:v>105.14</c:v>
                </c:pt>
                <c:pt idx="4">
                  <c:v>106.75</c:v>
                </c:pt>
              </c:numCache>
            </c:numRef>
          </c:val>
          <c:smooth val="0"/>
          <c:extLst xmlns:c16r2="http://schemas.microsoft.com/office/drawing/2015/06/chart">
            <c:ext xmlns:c16="http://schemas.microsoft.com/office/drawing/2014/chart" uri="{C3380CC4-5D6E-409C-BE32-E72D297353CC}">
              <c16:uniqueId val="{00000001-0681-467A-BE48-EB91C9546624}"/>
            </c:ext>
          </c:extLst>
        </c:ser>
        <c:dLbls>
          <c:showLegendKey val="0"/>
          <c:showVal val="0"/>
          <c:showCatName val="0"/>
          <c:showSerName val="0"/>
          <c:showPercent val="0"/>
          <c:showBubbleSize val="0"/>
        </c:dLbls>
        <c:marker val="1"/>
        <c:smooth val="0"/>
        <c:axId val="189122048"/>
        <c:axId val="189123968"/>
      </c:lineChart>
      <c:dateAx>
        <c:axId val="189122048"/>
        <c:scaling>
          <c:orientation val="minMax"/>
        </c:scaling>
        <c:delete val="1"/>
        <c:axPos val="b"/>
        <c:numFmt formatCode="&quot;H&quot;yy" sourceLinked="1"/>
        <c:majorTickMark val="none"/>
        <c:minorTickMark val="none"/>
        <c:tickLblPos val="none"/>
        <c:crossAx val="189123968"/>
        <c:crosses val="autoZero"/>
        <c:auto val="1"/>
        <c:lblOffset val="100"/>
        <c:baseTimeUnit val="years"/>
      </c:dateAx>
      <c:valAx>
        <c:axId val="1891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2.15</c:v>
                </c:pt>
                <c:pt idx="3">
                  <c:v>4.17</c:v>
                </c:pt>
                <c:pt idx="4">
                  <c:v>6.12</c:v>
                </c:pt>
              </c:numCache>
            </c:numRef>
          </c:val>
          <c:extLst xmlns:c16r2="http://schemas.microsoft.com/office/drawing/2015/06/chart">
            <c:ext xmlns:c16="http://schemas.microsoft.com/office/drawing/2014/chart" uri="{C3380CC4-5D6E-409C-BE32-E72D297353CC}">
              <c16:uniqueId val="{00000000-C1D2-42FE-9FE1-E8F9A3E53E61}"/>
            </c:ext>
          </c:extLst>
        </c:ser>
        <c:dLbls>
          <c:showLegendKey val="0"/>
          <c:showVal val="0"/>
          <c:showCatName val="0"/>
          <c:showSerName val="0"/>
          <c:showPercent val="0"/>
          <c:showBubbleSize val="0"/>
        </c:dLbls>
        <c:gapWidth val="150"/>
        <c:axId val="189564800"/>
        <c:axId val="1895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5.1100000000000003</c:v>
                </c:pt>
                <c:pt idx="3">
                  <c:v>18.04</c:v>
                </c:pt>
                <c:pt idx="4">
                  <c:v>9.0399999999999991</c:v>
                </c:pt>
              </c:numCache>
            </c:numRef>
          </c:val>
          <c:smooth val="0"/>
          <c:extLst xmlns:c16r2="http://schemas.microsoft.com/office/drawing/2015/06/chart">
            <c:ext xmlns:c16="http://schemas.microsoft.com/office/drawing/2014/chart" uri="{C3380CC4-5D6E-409C-BE32-E72D297353CC}">
              <c16:uniqueId val="{00000001-C1D2-42FE-9FE1-E8F9A3E53E61}"/>
            </c:ext>
          </c:extLst>
        </c:ser>
        <c:dLbls>
          <c:showLegendKey val="0"/>
          <c:showVal val="0"/>
          <c:showCatName val="0"/>
          <c:showSerName val="0"/>
          <c:showPercent val="0"/>
          <c:showBubbleSize val="0"/>
        </c:dLbls>
        <c:marker val="1"/>
        <c:smooth val="0"/>
        <c:axId val="189564800"/>
        <c:axId val="189571072"/>
      </c:lineChart>
      <c:dateAx>
        <c:axId val="189564800"/>
        <c:scaling>
          <c:orientation val="minMax"/>
        </c:scaling>
        <c:delete val="1"/>
        <c:axPos val="b"/>
        <c:numFmt formatCode="&quot;H&quot;yy" sourceLinked="1"/>
        <c:majorTickMark val="none"/>
        <c:minorTickMark val="none"/>
        <c:tickLblPos val="none"/>
        <c:crossAx val="189571072"/>
        <c:crosses val="autoZero"/>
        <c:auto val="1"/>
        <c:lblOffset val="100"/>
        <c:baseTimeUnit val="years"/>
      </c:dateAx>
      <c:valAx>
        <c:axId val="1895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CCC-4A8D-B0BC-2654336CBF9D}"/>
            </c:ext>
          </c:extLst>
        </c:ser>
        <c:dLbls>
          <c:showLegendKey val="0"/>
          <c:showVal val="0"/>
          <c:showCatName val="0"/>
          <c:showSerName val="0"/>
          <c:showPercent val="0"/>
          <c:showBubbleSize val="0"/>
        </c:dLbls>
        <c:gapWidth val="150"/>
        <c:axId val="189942016"/>
        <c:axId val="1899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FCCC-4A8D-B0BC-2654336CBF9D}"/>
            </c:ext>
          </c:extLst>
        </c:ser>
        <c:dLbls>
          <c:showLegendKey val="0"/>
          <c:showVal val="0"/>
          <c:showCatName val="0"/>
          <c:showSerName val="0"/>
          <c:showPercent val="0"/>
          <c:showBubbleSize val="0"/>
        </c:dLbls>
        <c:marker val="1"/>
        <c:smooth val="0"/>
        <c:axId val="189942016"/>
        <c:axId val="189944192"/>
      </c:lineChart>
      <c:dateAx>
        <c:axId val="189942016"/>
        <c:scaling>
          <c:orientation val="minMax"/>
        </c:scaling>
        <c:delete val="1"/>
        <c:axPos val="b"/>
        <c:numFmt formatCode="&quot;H&quot;yy" sourceLinked="1"/>
        <c:majorTickMark val="none"/>
        <c:minorTickMark val="none"/>
        <c:tickLblPos val="none"/>
        <c:crossAx val="189944192"/>
        <c:crosses val="autoZero"/>
        <c:auto val="1"/>
        <c:lblOffset val="100"/>
        <c:baseTimeUnit val="years"/>
      </c:dateAx>
      <c:valAx>
        <c:axId val="1899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C56-476A-8E67-95529494C544}"/>
            </c:ext>
          </c:extLst>
        </c:ser>
        <c:dLbls>
          <c:showLegendKey val="0"/>
          <c:showVal val="0"/>
          <c:showCatName val="0"/>
          <c:showSerName val="0"/>
          <c:showPercent val="0"/>
          <c:showBubbleSize val="0"/>
        </c:dLbls>
        <c:gapWidth val="150"/>
        <c:axId val="189986304"/>
        <c:axId val="18998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c:v>11.56</c:v>
                </c:pt>
                <c:pt idx="4">
                  <c:v>7.23</c:v>
                </c:pt>
              </c:numCache>
            </c:numRef>
          </c:val>
          <c:smooth val="0"/>
          <c:extLst xmlns:c16r2="http://schemas.microsoft.com/office/drawing/2015/06/chart">
            <c:ext xmlns:c16="http://schemas.microsoft.com/office/drawing/2014/chart" uri="{C3380CC4-5D6E-409C-BE32-E72D297353CC}">
              <c16:uniqueId val="{00000001-0C56-476A-8E67-95529494C544}"/>
            </c:ext>
          </c:extLst>
        </c:ser>
        <c:dLbls>
          <c:showLegendKey val="0"/>
          <c:showVal val="0"/>
          <c:showCatName val="0"/>
          <c:showSerName val="0"/>
          <c:showPercent val="0"/>
          <c:showBubbleSize val="0"/>
        </c:dLbls>
        <c:marker val="1"/>
        <c:smooth val="0"/>
        <c:axId val="189986304"/>
        <c:axId val="189987840"/>
      </c:lineChart>
      <c:dateAx>
        <c:axId val="189986304"/>
        <c:scaling>
          <c:orientation val="minMax"/>
        </c:scaling>
        <c:delete val="1"/>
        <c:axPos val="b"/>
        <c:numFmt formatCode="&quot;H&quot;yy" sourceLinked="1"/>
        <c:majorTickMark val="none"/>
        <c:minorTickMark val="none"/>
        <c:tickLblPos val="none"/>
        <c:crossAx val="189987840"/>
        <c:crosses val="autoZero"/>
        <c:auto val="1"/>
        <c:lblOffset val="100"/>
        <c:baseTimeUnit val="years"/>
      </c:dateAx>
      <c:valAx>
        <c:axId val="1899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44.51</c:v>
                </c:pt>
                <c:pt idx="3">
                  <c:v>47.4</c:v>
                </c:pt>
                <c:pt idx="4">
                  <c:v>55.89</c:v>
                </c:pt>
              </c:numCache>
            </c:numRef>
          </c:val>
          <c:extLst xmlns:c16r2="http://schemas.microsoft.com/office/drawing/2015/06/chart">
            <c:ext xmlns:c16="http://schemas.microsoft.com/office/drawing/2014/chart" uri="{C3380CC4-5D6E-409C-BE32-E72D297353CC}">
              <c16:uniqueId val="{00000000-284F-4EE3-B855-A5FB03105477}"/>
            </c:ext>
          </c:extLst>
        </c:ser>
        <c:dLbls>
          <c:showLegendKey val="0"/>
          <c:showVal val="0"/>
          <c:showCatName val="0"/>
          <c:showSerName val="0"/>
          <c:showPercent val="0"/>
          <c:showBubbleSize val="0"/>
        </c:dLbls>
        <c:gapWidth val="150"/>
        <c:axId val="189699584"/>
        <c:axId val="1897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143.5</c:v>
                </c:pt>
                <c:pt idx="3">
                  <c:v>54.41</c:v>
                </c:pt>
                <c:pt idx="4">
                  <c:v>38.76</c:v>
                </c:pt>
              </c:numCache>
            </c:numRef>
          </c:val>
          <c:smooth val="0"/>
          <c:extLst xmlns:c16r2="http://schemas.microsoft.com/office/drawing/2015/06/chart">
            <c:ext xmlns:c16="http://schemas.microsoft.com/office/drawing/2014/chart" uri="{C3380CC4-5D6E-409C-BE32-E72D297353CC}">
              <c16:uniqueId val="{00000001-284F-4EE3-B855-A5FB03105477}"/>
            </c:ext>
          </c:extLst>
        </c:ser>
        <c:dLbls>
          <c:showLegendKey val="0"/>
          <c:showVal val="0"/>
          <c:showCatName val="0"/>
          <c:showSerName val="0"/>
          <c:showPercent val="0"/>
          <c:showBubbleSize val="0"/>
        </c:dLbls>
        <c:marker val="1"/>
        <c:smooth val="0"/>
        <c:axId val="189699584"/>
        <c:axId val="189701504"/>
      </c:lineChart>
      <c:dateAx>
        <c:axId val="189699584"/>
        <c:scaling>
          <c:orientation val="minMax"/>
        </c:scaling>
        <c:delete val="1"/>
        <c:axPos val="b"/>
        <c:numFmt formatCode="&quot;H&quot;yy" sourceLinked="1"/>
        <c:majorTickMark val="none"/>
        <c:minorTickMark val="none"/>
        <c:tickLblPos val="none"/>
        <c:crossAx val="189701504"/>
        <c:crosses val="autoZero"/>
        <c:auto val="1"/>
        <c:lblOffset val="100"/>
        <c:baseTimeUnit val="years"/>
      </c:dateAx>
      <c:valAx>
        <c:axId val="1897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3349.54</c:v>
                </c:pt>
                <c:pt idx="3">
                  <c:v>3039.04</c:v>
                </c:pt>
                <c:pt idx="4">
                  <c:v>2948.15</c:v>
                </c:pt>
              </c:numCache>
            </c:numRef>
          </c:val>
          <c:extLst xmlns:c16r2="http://schemas.microsoft.com/office/drawing/2015/06/chart">
            <c:ext xmlns:c16="http://schemas.microsoft.com/office/drawing/2014/chart" uri="{C3380CC4-5D6E-409C-BE32-E72D297353CC}">
              <c16:uniqueId val="{00000000-7805-4970-BFE7-D0418C1C11C6}"/>
            </c:ext>
          </c:extLst>
        </c:ser>
        <c:dLbls>
          <c:showLegendKey val="0"/>
          <c:showVal val="0"/>
          <c:showCatName val="0"/>
          <c:showSerName val="0"/>
          <c:showPercent val="0"/>
          <c:showBubbleSize val="0"/>
        </c:dLbls>
        <c:gapWidth val="150"/>
        <c:axId val="189732736"/>
        <c:axId val="18974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1677.13</c:v>
                </c:pt>
                <c:pt idx="3">
                  <c:v>1105.9100000000001</c:v>
                </c:pt>
                <c:pt idx="4">
                  <c:v>1303.55</c:v>
                </c:pt>
              </c:numCache>
            </c:numRef>
          </c:val>
          <c:smooth val="0"/>
          <c:extLst xmlns:c16r2="http://schemas.microsoft.com/office/drawing/2015/06/chart">
            <c:ext xmlns:c16="http://schemas.microsoft.com/office/drawing/2014/chart" uri="{C3380CC4-5D6E-409C-BE32-E72D297353CC}">
              <c16:uniqueId val="{00000001-7805-4970-BFE7-D0418C1C11C6}"/>
            </c:ext>
          </c:extLst>
        </c:ser>
        <c:dLbls>
          <c:showLegendKey val="0"/>
          <c:showVal val="0"/>
          <c:showCatName val="0"/>
          <c:showSerName val="0"/>
          <c:showPercent val="0"/>
          <c:showBubbleSize val="0"/>
        </c:dLbls>
        <c:marker val="1"/>
        <c:smooth val="0"/>
        <c:axId val="189732736"/>
        <c:axId val="189747200"/>
      </c:lineChart>
      <c:dateAx>
        <c:axId val="189732736"/>
        <c:scaling>
          <c:orientation val="minMax"/>
        </c:scaling>
        <c:delete val="1"/>
        <c:axPos val="b"/>
        <c:numFmt formatCode="&quot;H&quot;yy" sourceLinked="1"/>
        <c:majorTickMark val="none"/>
        <c:minorTickMark val="none"/>
        <c:tickLblPos val="none"/>
        <c:crossAx val="189747200"/>
        <c:crosses val="autoZero"/>
        <c:auto val="1"/>
        <c:lblOffset val="100"/>
        <c:baseTimeUnit val="years"/>
      </c:dateAx>
      <c:valAx>
        <c:axId val="1897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71.88</c:v>
                </c:pt>
                <c:pt idx="3">
                  <c:v>70.95</c:v>
                </c:pt>
                <c:pt idx="4">
                  <c:v>73.19</c:v>
                </c:pt>
              </c:numCache>
            </c:numRef>
          </c:val>
          <c:extLst xmlns:c16r2="http://schemas.microsoft.com/office/drawing/2015/06/chart">
            <c:ext xmlns:c16="http://schemas.microsoft.com/office/drawing/2014/chart" uri="{C3380CC4-5D6E-409C-BE32-E72D297353CC}">
              <c16:uniqueId val="{00000000-88B5-48E5-8D09-26BAF930389E}"/>
            </c:ext>
          </c:extLst>
        </c:ser>
        <c:dLbls>
          <c:showLegendKey val="0"/>
          <c:showVal val="0"/>
          <c:showCatName val="0"/>
          <c:showSerName val="0"/>
          <c:showPercent val="0"/>
          <c:showBubbleSize val="0"/>
        </c:dLbls>
        <c:gapWidth val="150"/>
        <c:axId val="189772544"/>
        <c:axId val="18977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67.37</c:v>
                </c:pt>
                <c:pt idx="3">
                  <c:v>76.319999999999993</c:v>
                </c:pt>
                <c:pt idx="4">
                  <c:v>78.510000000000005</c:v>
                </c:pt>
              </c:numCache>
            </c:numRef>
          </c:val>
          <c:smooth val="0"/>
          <c:extLst xmlns:c16r2="http://schemas.microsoft.com/office/drawing/2015/06/chart">
            <c:ext xmlns:c16="http://schemas.microsoft.com/office/drawing/2014/chart" uri="{C3380CC4-5D6E-409C-BE32-E72D297353CC}">
              <c16:uniqueId val="{00000001-88B5-48E5-8D09-26BAF930389E}"/>
            </c:ext>
          </c:extLst>
        </c:ser>
        <c:dLbls>
          <c:showLegendKey val="0"/>
          <c:showVal val="0"/>
          <c:showCatName val="0"/>
          <c:showSerName val="0"/>
          <c:showPercent val="0"/>
          <c:showBubbleSize val="0"/>
        </c:dLbls>
        <c:marker val="1"/>
        <c:smooth val="0"/>
        <c:axId val="189772544"/>
        <c:axId val="189774464"/>
      </c:lineChart>
      <c:dateAx>
        <c:axId val="189772544"/>
        <c:scaling>
          <c:orientation val="minMax"/>
        </c:scaling>
        <c:delete val="1"/>
        <c:axPos val="b"/>
        <c:numFmt formatCode="&quot;H&quot;yy" sourceLinked="1"/>
        <c:majorTickMark val="none"/>
        <c:minorTickMark val="none"/>
        <c:tickLblPos val="none"/>
        <c:crossAx val="189774464"/>
        <c:crosses val="autoZero"/>
        <c:auto val="1"/>
        <c:lblOffset val="100"/>
        <c:baseTimeUnit val="years"/>
      </c:dateAx>
      <c:valAx>
        <c:axId val="1897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167.51</c:v>
                </c:pt>
                <c:pt idx="3">
                  <c:v>169.89</c:v>
                </c:pt>
                <c:pt idx="4">
                  <c:v>164.19</c:v>
                </c:pt>
              </c:numCache>
            </c:numRef>
          </c:val>
          <c:extLst xmlns:c16r2="http://schemas.microsoft.com/office/drawing/2015/06/chart">
            <c:ext xmlns:c16="http://schemas.microsoft.com/office/drawing/2014/chart" uri="{C3380CC4-5D6E-409C-BE32-E72D297353CC}">
              <c16:uniqueId val="{00000000-0E59-4FC4-94C7-156EF4A27D3B}"/>
            </c:ext>
          </c:extLst>
        </c:ser>
        <c:dLbls>
          <c:showLegendKey val="0"/>
          <c:showVal val="0"/>
          <c:showCatName val="0"/>
          <c:showSerName val="0"/>
          <c:showPercent val="0"/>
          <c:showBubbleSize val="0"/>
        </c:dLbls>
        <c:gapWidth val="150"/>
        <c:axId val="189879040"/>
        <c:axId val="18988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202.08</c:v>
                </c:pt>
                <c:pt idx="3">
                  <c:v>171.08</c:v>
                </c:pt>
                <c:pt idx="4">
                  <c:v>160.44999999999999</c:v>
                </c:pt>
              </c:numCache>
            </c:numRef>
          </c:val>
          <c:smooth val="0"/>
          <c:extLst xmlns:c16r2="http://schemas.microsoft.com/office/drawing/2015/06/chart">
            <c:ext xmlns:c16="http://schemas.microsoft.com/office/drawing/2014/chart" uri="{C3380CC4-5D6E-409C-BE32-E72D297353CC}">
              <c16:uniqueId val="{00000001-0E59-4FC4-94C7-156EF4A27D3B}"/>
            </c:ext>
          </c:extLst>
        </c:ser>
        <c:dLbls>
          <c:showLegendKey val="0"/>
          <c:showVal val="0"/>
          <c:showCatName val="0"/>
          <c:showSerName val="0"/>
          <c:showPercent val="0"/>
          <c:showBubbleSize val="0"/>
        </c:dLbls>
        <c:marker val="1"/>
        <c:smooth val="0"/>
        <c:axId val="189879040"/>
        <c:axId val="189880960"/>
      </c:lineChart>
      <c:dateAx>
        <c:axId val="189879040"/>
        <c:scaling>
          <c:orientation val="minMax"/>
        </c:scaling>
        <c:delete val="1"/>
        <c:axPos val="b"/>
        <c:numFmt formatCode="&quot;H&quot;yy" sourceLinked="1"/>
        <c:majorTickMark val="none"/>
        <c:minorTickMark val="none"/>
        <c:tickLblPos val="none"/>
        <c:crossAx val="189880960"/>
        <c:crosses val="autoZero"/>
        <c:auto val="1"/>
        <c:lblOffset val="100"/>
        <c:baseTimeUnit val="years"/>
      </c:dateAx>
      <c:valAx>
        <c:axId val="1898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奈良県　斑鳩町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tr">
        <f>データ!$M$6</f>
        <v>非設置</v>
      </c>
      <c r="AE8" s="73"/>
      <c r="AF8" s="73"/>
      <c r="AG8" s="73"/>
      <c r="AH8" s="73"/>
      <c r="AI8" s="73"/>
      <c r="AJ8" s="73"/>
      <c r="AK8" s="3"/>
      <c r="AL8" s="69">
        <f>データ!S6</f>
        <v>28250</v>
      </c>
      <c r="AM8" s="69"/>
      <c r="AN8" s="69"/>
      <c r="AO8" s="69"/>
      <c r="AP8" s="69"/>
      <c r="AQ8" s="69"/>
      <c r="AR8" s="69"/>
      <c r="AS8" s="69"/>
      <c r="AT8" s="68">
        <f>データ!T6</f>
        <v>14.27</v>
      </c>
      <c r="AU8" s="68"/>
      <c r="AV8" s="68"/>
      <c r="AW8" s="68"/>
      <c r="AX8" s="68"/>
      <c r="AY8" s="68"/>
      <c r="AZ8" s="68"/>
      <c r="BA8" s="68"/>
      <c r="BB8" s="68">
        <f>データ!U6</f>
        <v>1979.68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52.51</v>
      </c>
      <c r="J10" s="68"/>
      <c r="K10" s="68"/>
      <c r="L10" s="68"/>
      <c r="M10" s="68"/>
      <c r="N10" s="68"/>
      <c r="O10" s="68"/>
      <c r="P10" s="68">
        <f>データ!P6</f>
        <v>65.709999999999994</v>
      </c>
      <c r="Q10" s="68"/>
      <c r="R10" s="68"/>
      <c r="S10" s="68"/>
      <c r="T10" s="68"/>
      <c r="U10" s="68"/>
      <c r="V10" s="68"/>
      <c r="W10" s="68">
        <f>データ!Q6</f>
        <v>85</v>
      </c>
      <c r="X10" s="68"/>
      <c r="Y10" s="68"/>
      <c r="Z10" s="68"/>
      <c r="AA10" s="68"/>
      <c r="AB10" s="68"/>
      <c r="AC10" s="68"/>
      <c r="AD10" s="69">
        <f>データ!R6</f>
        <v>2640</v>
      </c>
      <c r="AE10" s="69"/>
      <c r="AF10" s="69"/>
      <c r="AG10" s="69"/>
      <c r="AH10" s="69"/>
      <c r="AI10" s="69"/>
      <c r="AJ10" s="69"/>
      <c r="AK10" s="2"/>
      <c r="AL10" s="69">
        <f>データ!V6</f>
        <v>18555</v>
      </c>
      <c r="AM10" s="69"/>
      <c r="AN10" s="69"/>
      <c r="AO10" s="69"/>
      <c r="AP10" s="69"/>
      <c r="AQ10" s="69"/>
      <c r="AR10" s="69"/>
      <c r="AS10" s="69"/>
      <c r="AT10" s="68">
        <f>データ!W6</f>
        <v>2.52</v>
      </c>
      <c r="AU10" s="68"/>
      <c r="AV10" s="68"/>
      <c r="AW10" s="68"/>
      <c r="AX10" s="68"/>
      <c r="AY10" s="68"/>
      <c r="AZ10" s="68"/>
      <c r="BA10" s="68"/>
      <c r="BB10" s="68">
        <f>データ!X6</f>
        <v>7363.1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79RslWNYI3y5FTnvUC8xBvz//QiVI+4bD6bHWsdYiK2lvJ+rJsim3wFYlRqeok2sk9+4kbxOwrdkeApVNvsLrQ==" saltValue="Sk8O0NHJeOA8xwUfZYPF1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293440</v>
      </c>
      <c r="D6" s="33">
        <f t="shared" si="3"/>
        <v>46</v>
      </c>
      <c r="E6" s="33">
        <f t="shared" si="3"/>
        <v>17</v>
      </c>
      <c r="F6" s="33">
        <f t="shared" si="3"/>
        <v>1</v>
      </c>
      <c r="G6" s="33">
        <f t="shared" si="3"/>
        <v>0</v>
      </c>
      <c r="H6" s="33" t="str">
        <f t="shared" si="3"/>
        <v>奈良県　斑鳩町</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52.51</v>
      </c>
      <c r="P6" s="34">
        <f t="shared" si="3"/>
        <v>65.709999999999994</v>
      </c>
      <c r="Q6" s="34">
        <f t="shared" si="3"/>
        <v>85</v>
      </c>
      <c r="R6" s="34">
        <f t="shared" si="3"/>
        <v>2640</v>
      </c>
      <c r="S6" s="34">
        <f t="shared" si="3"/>
        <v>28250</v>
      </c>
      <c r="T6" s="34">
        <f t="shared" si="3"/>
        <v>14.27</v>
      </c>
      <c r="U6" s="34">
        <f t="shared" si="3"/>
        <v>1979.68</v>
      </c>
      <c r="V6" s="34">
        <f t="shared" si="3"/>
        <v>18555</v>
      </c>
      <c r="W6" s="34">
        <f t="shared" si="3"/>
        <v>2.52</v>
      </c>
      <c r="X6" s="34">
        <f t="shared" si="3"/>
        <v>7363.1</v>
      </c>
      <c r="Y6" s="35" t="str">
        <f>IF(Y7="",NA(),Y7)</f>
        <v>-</v>
      </c>
      <c r="Z6" s="35" t="str">
        <f t="shared" ref="Z6:AH6" si="4">IF(Z7="",NA(),Z7)</f>
        <v>-</v>
      </c>
      <c r="AA6" s="35">
        <f t="shared" si="4"/>
        <v>100.45</v>
      </c>
      <c r="AB6" s="35">
        <f t="shared" si="4"/>
        <v>100.24</v>
      </c>
      <c r="AC6" s="35">
        <f t="shared" si="4"/>
        <v>100.25</v>
      </c>
      <c r="AD6" s="35" t="str">
        <f t="shared" si="4"/>
        <v>-</v>
      </c>
      <c r="AE6" s="35" t="str">
        <f t="shared" si="4"/>
        <v>-</v>
      </c>
      <c r="AF6" s="35">
        <f t="shared" si="4"/>
        <v>111.22</v>
      </c>
      <c r="AG6" s="35">
        <f t="shared" si="4"/>
        <v>105.14</v>
      </c>
      <c r="AH6" s="35">
        <f t="shared" si="4"/>
        <v>106.75</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4">
        <f t="shared" si="5"/>
        <v>0</v>
      </c>
      <c r="AR6" s="35">
        <f t="shared" si="5"/>
        <v>11.56</v>
      </c>
      <c r="AS6" s="35">
        <f t="shared" si="5"/>
        <v>7.23</v>
      </c>
      <c r="AT6" s="34" t="str">
        <f>IF(AT7="","",IF(AT7="-","【-】","【"&amp;SUBSTITUTE(TEXT(AT7,"#,##0.00"),"-","△")&amp;"】"))</f>
        <v>【3.64】</v>
      </c>
      <c r="AU6" s="35" t="str">
        <f>IF(AU7="",NA(),AU7)</f>
        <v>-</v>
      </c>
      <c r="AV6" s="35" t="str">
        <f t="shared" ref="AV6:BD6" si="6">IF(AV7="",NA(),AV7)</f>
        <v>-</v>
      </c>
      <c r="AW6" s="35">
        <f t="shared" si="6"/>
        <v>44.51</v>
      </c>
      <c r="AX6" s="35">
        <f t="shared" si="6"/>
        <v>47.4</v>
      </c>
      <c r="AY6" s="35">
        <f t="shared" si="6"/>
        <v>55.89</v>
      </c>
      <c r="AZ6" s="35" t="str">
        <f t="shared" si="6"/>
        <v>-</v>
      </c>
      <c r="BA6" s="35" t="str">
        <f t="shared" si="6"/>
        <v>-</v>
      </c>
      <c r="BB6" s="35">
        <f t="shared" si="6"/>
        <v>143.5</v>
      </c>
      <c r="BC6" s="35">
        <f t="shared" si="6"/>
        <v>54.41</v>
      </c>
      <c r="BD6" s="35">
        <f t="shared" si="6"/>
        <v>38.76</v>
      </c>
      <c r="BE6" s="34" t="str">
        <f>IF(BE7="","",IF(BE7="-","【-】","【"&amp;SUBSTITUTE(TEXT(BE7,"#,##0.00"),"-","△")&amp;"】"))</f>
        <v>【67.52】</v>
      </c>
      <c r="BF6" s="35" t="str">
        <f>IF(BF7="",NA(),BF7)</f>
        <v>-</v>
      </c>
      <c r="BG6" s="35" t="str">
        <f t="shared" ref="BG6:BO6" si="7">IF(BG7="",NA(),BG7)</f>
        <v>-</v>
      </c>
      <c r="BH6" s="35">
        <f t="shared" si="7"/>
        <v>3349.54</v>
      </c>
      <c r="BI6" s="35">
        <f t="shared" si="7"/>
        <v>3039.04</v>
      </c>
      <c r="BJ6" s="35">
        <f t="shared" si="7"/>
        <v>2948.15</v>
      </c>
      <c r="BK6" s="35" t="str">
        <f t="shared" si="7"/>
        <v>-</v>
      </c>
      <c r="BL6" s="35" t="str">
        <f t="shared" si="7"/>
        <v>-</v>
      </c>
      <c r="BM6" s="35">
        <f t="shared" si="7"/>
        <v>1677.13</v>
      </c>
      <c r="BN6" s="35">
        <f t="shared" si="7"/>
        <v>1105.9100000000001</v>
      </c>
      <c r="BO6" s="35">
        <f t="shared" si="7"/>
        <v>1303.55</v>
      </c>
      <c r="BP6" s="34" t="str">
        <f>IF(BP7="","",IF(BP7="-","【-】","【"&amp;SUBSTITUTE(TEXT(BP7,"#,##0.00"),"-","△")&amp;"】"))</f>
        <v>【705.21】</v>
      </c>
      <c r="BQ6" s="35" t="str">
        <f>IF(BQ7="",NA(),BQ7)</f>
        <v>-</v>
      </c>
      <c r="BR6" s="35" t="str">
        <f t="shared" ref="BR6:BZ6" si="8">IF(BR7="",NA(),BR7)</f>
        <v>-</v>
      </c>
      <c r="BS6" s="35">
        <f t="shared" si="8"/>
        <v>71.88</v>
      </c>
      <c r="BT6" s="35">
        <f t="shared" si="8"/>
        <v>70.95</v>
      </c>
      <c r="BU6" s="35">
        <f t="shared" si="8"/>
        <v>73.19</v>
      </c>
      <c r="BV6" s="35" t="str">
        <f t="shared" si="8"/>
        <v>-</v>
      </c>
      <c r="BW6" s="35" t="str">
        <f t="shared" si="8"/>
        <v>-</v>
      </c>
      <c r="BX6" s="35">
        <f t="shared" si="8"/>
        <v>67.37</v>
      </c>
      <c r="BY6" s="35">
        <f t="shared" si="8"/>
        <v>76.319999999999993</v>
      </c>
      <c r="BZ6" s="35">
        <f t="shared" si="8"/>
        <v>78.510000000000005</v>
      </c>
      <c r="CA6" s="34" t="str">
        <f>IF(CA7="","",IF(CA7="-","【-】","【"&amp;SUBSTITUTE(TEXT(CA7,"#,##0.00"),"-","△")&amp;"】"))</f>
        <v>【98.96】</v>
      </c>
      <c r="CB6" s="35" t="str">
        <f>IF(CB7="",NA(),CB7)</f>
        <v>-</v>
      </c>
      <c r="CC6" s="35" t="str">
        <f t="shared" ref="CC6:CK6" si="9">IF(CC7="",NA(),CC7)</f>
        <v>-</v>
      </c>
      <c r="CD6" s="35">
        <f t="shared" si="9"/>
        <v>167.51</v>
      </c>
      <c r="CE6" s="35">
        <f t="shared" si="9"/>
        <v>169.89</v>
      </c>
      <c r="CF6" s="35">
        <f t="shared" si="9"/>
        <v>164.19</v>
      </c>
      <c r="CG6" s="35" t="str">
        <f t="shared" si="9"/>
        <v>-</v>
      </c>
      <c r="CH6" s="35" t="str">
        <f t="shared" si="9"/>
        <v>-</v>
      </c>
      <c r="CI6" s="35">
        <f t="shared" si="9"/>
        <v>202.08</v>
      </c>
      <c r="CJ6" s="35">
        <f t="shared" si="9"/>
        <v>171.08</v>
      </c>
      <c r="CK6" s="35">
        <f t="shared" si="9"/>
        <v>160.44999999999999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38.04</v>
      </c>
      <c r="CU6" s="35">
        <f t="shared" si="10"/>
        <v>50.06</v>
      </c>
      <c r="CV6" s="35">
        <f t="shared" si="10"/>
        <v>46.3</v>
      </c>
      <c r="CW6" s="34" t="str">
        <f>IF(CW7="","",IF(CW7="-","【-】","【"&amp;SUBSTITUTE(TEXT(CW7,"#,##0.00"),"-","△")&amp;"】"))</f>
        <v>【59.57】</v>
      </c>
      <c r="CX6" s="35" t="str">
        <f>IF(CX7="",NA(),CX7)</f>
        <v>-</v>
      </c>
      <c r="CY6" s="35" t="str">
        <f t="shared" ref="CY6:DG6" si="11">IF(CY7="",NA(),CY7)</f>
        <v>-</v>
      </c>
      <c r="CZ6" s="35">
        <f t="shared" si="11"/>
        <v>68.739999999999995</v>
      </c>
      <c r="DA6" s="35">
        <f t="shared" si="11"/>
        <v>69.95</v>
      </c>
      <c r="DB6" s="35">
        <f t="shared" si="11"/>
        <v>73.09</v>
      </c>
      <c r="DC6" s="35" t="str">
        <f t="shared" si="11"/>
        <v>-</v>
      </c>
      <c r="DD6" s="35" t="str">
        <f t="shared" si="11"/>
        <v>-</v>
      </c>
      <c r="DE6" s="35">
        <f t="shared" si="11"/>
        <v>62.16</v>
      </c>
      <c r="DF6" s="35">
        <f t="shared" si="11"/>
        <v>85.79</v>
      </c>
      <c r="DG6" s="35">
        <f t="shared" si="11"/>
        <v>85.01</v>
      </c>
      <c r="DH6" s="34" t="str">
        <f>IF(DH7="","",IF(DH7="-","【-】","【"&amp;SUBSTITUTE(TEXT(DH7,"#,##0.00"),"-","△")&amp;"】"))</f>
        <v>【95.57】</v>
      </c>
      <c r="DI6" s="35" t="str">
        <f>IF(DI7="",NA(),DI7)</f>
        <v>-</v>
      </c>
      <c r="DJ6" s="35" t="str">
        <f t="shared" ref="DJ6:DR6" si="12">IF(DJ7="",NA(),DJ7)</f>
        <v>-</v>
      </c>
      <c r="DK6" s="35">
        <f t="shared" si="12"/>
        <v>2.15</v>
      </c>
      <c r="DL6" s="35">
        <f t="shared" si="12"/>
        <v>4.17</v>
      </c>
      <c r="DM6" s="35">
        <f t="shared" si="12"/>
        <v>6.12</v>
      </c>
      <c r="DN6" s="35" t="str">
        <f t="shared" si="12"/>
        <v>-</v>
      </c>
      <c r="DO6" s="35" t="str">
        <f t="shared" si="12"/>
        <v>-</v>
      </c>
      <c r="DP6" s="35">
        <f t="shared" si="12"/>
        <v>5.1100000000000003</v>
      </c>
      <c r="DQ6" s="35">
        <f t="shared" si="12"/>
        <v>18.04</v>
      </c>
      <c r="DR6" s="35">
        <f t="shared" si="12"/>
        <v>9.0399999999999991</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【5.72】</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0.28999999999999998</v>
      </c>
      <c r="EM6" s="35">
        <f t="shared" si="14"/>
        <v>0.34</v>
      </c>
      <c r="EN6" s="35">
        <f t="shared" si="14"/>
        <v>0.04</v>
      </c>
      <c r="EO6" s="34" t="str">
        <f>IF(EO7="","",IF(EO7="-","【-】","【"&amp;SUBSTITUTE(TEXT(EO7,"#,##0.00"),"-","△")&amp;"】"))</f>
        <v>【0.30】</v>
      </c>
    </row>
    <row r="7" spans="1:148" s="36" customFormat="1" x14ac:dyDescent="0.15">
      <c r="A7" s="28"/>
      <c r="B7" s="37">
        <v>2020</v>
      </c>
      <c r="C7" s="37">
        <v>293440</v>
      </c>
      <c r="D7" s="37">
        <v>46</v>
      </c>
      <c r="E7" s="37">
        <v>17</v>
      </c>
      <c r="F7" s="37">
        <v>1</v>
      </c>
      <c r="G7" s="37">
        <v>0</v>
      </c>
      <c r="H7" s="37" t="s">
        <v>96</v>
      </c>
      <c r="I7" s="37" t="s">
        <v>97</v>
      </c>
      <c r="J7" s="37" t="s">
        <v>98</v>
      </c>
      <c r="K7" s="37" t="s">
        <v>99</v>
      </c>
      <c r="L7" s="37" t="s">
        <v>100</v>
      </c>
      <c r="M7" s="37" t="s">
        <v>101</v>
      </c>
      <c r="N7" s="38" t="s">
        <v>102</v>
      </c>
      <c r="O7" s="38">
        <v>52.51</v>
      </c>
      <c r="P7" s="38">
        <v>65.709999999999994</v>
      </c>
      <c r="Q7" s="38">
        <v>85</v>
      </c>
      <c r="R7" s="38">
        <v>2640</v>
      </c>
      <c r="S7" s="38">
        <v>28250</v>
      </c>
      <c r="T7" s="38">
        <v>14.27</v>
      </c>
      <c r="U7" s="38">
        <v>1979.68</v>
      </c>
      <c r="V7" s="38">
        <v>18555</v>
      </c>
      <c r="W7" s="38">
        <v>2.52</v>
      </c>
      <c r="X7" s="38">
        <v>7363.1</v>
      </c>
      <c r="Y7" s="38" t="s">
        <v>102</v>
      </c>
      <c r="Z7" s="38" t="s">
        <v>102</v>
      </c>
      <c r="AA7" s="38">
        <v>100.45</v>
      </c>
      <c r="AB7" s="38">
        <v>100.24</v>
      </c>
      <c r="AC7" s="38">
        <v>100.25</v>
      </c>
      <c r="AD7" s="38" t="s">
        <v>102</v>
      </c>
      <c r="AE7" s="38" t="s">
        <v>102</v>
      </c>
      <c r="AF7" s="38">
        <v>111.22</v>
      </c>
      <c r="AG7" s="38">
        <v>105.14</v>
      </c>
      <c r="AH7" s="38">
        <v>106.75</v>
      </c>
      <c r="AI7" s="38">
        <v>106.67</v>
      </c>
      <c r="AJ7" s="38" t="s">
        <v>102</v>
      </c>
      <c r="AK7" s="38" t="s">
        <v>102</v>
      </c>
      <c r="AL7" s="38">
        <v>0</v>
      </c>
      <c r="AM7" s="38">
        <v>0</v>
      </c>
      <c r="AN7" s="38">
        <v>0</v>
      </c>
      <c r="AO7" s="38" t="s">
        <v>102</v>
      </c>
      <c r="AP7" s="38" t="s">
        <v>102</v>
      </c>
      <c r="AQ7" s="38">
        <v>0</v>
      </c>
      <c r="AR7" s="38">
        <v>11.56</v>
      </c>
      <c r="AS7" s="38">
        <v>7.23</v>
      </c>
      <c r="AT7" s="38">
        <v>3.64</v>
      </c>
      <c r="AU7" s="38" t="s">
        <v>102</v>
      </c>
      <c r="AV7" s="38" t="s">
        <v>102</v>
      </c>
      <c r="AW7" s="38">
        <v>44.51</v>
      </c>
      <c r="AX7" s="38">
        <v>47.4</v>
      </c>
      <c r="AY7" s="38">
        <v>55.89</v>
      </c>
      <c r="AZ7" s="38" t="s">
        <v>102</v>
      </c>
      <c r="BA7" s="38" t="s">
        <v>102</v>
      </c>
      <c r="BB7" s="38">
        <v>143.5</v>
      </c>
      <c r="BC7" s="38">
        <v>54.41</v>
      </c>
      <c r="BD7" s="38">
        <v>38.76</v>
      </c>
      <c r="BE7" s="38">
        <v>67.52</v>
      </c>
      <c r="BF7" s="38" t="s">
        <v>102</v>
      </c>
      <c r="BG7" s="38" t="s">
        <v>102</v>
      </c>
      <c r="BH7" s="38">
        <v>3349.54</v>
      </c>
      <c r="BI7" s="38">
        <v>3039.04</v>
      </c>
      <c r="BJ7" s="38">
        <v>2948.15</v>
      </c>
      <c r="BK7" s="38" t="s">
        <v>102</v>
      </c>
      <c r="BL7" s="38" t="s">
        <v>102</v>
      </c>
      <c r="BM7" s="38">
        <v>1677.13</v>
      </c>
      <c r="BN7" s="38">
        <v>1105.9100000000001</v>
      </c>
      <c r="BO7" s="38">
        <v>1303.55</v>
      </c>
      <c r="BP7" s="38">
        <v>705.21</v>
      </c>
      <c r="BQ7" s="38" t="s">
        <v>102</v>
      </c>
      <c r="BR7" s="38" t="s">
        <v>102</v>
      </c>
      <c r="BS7" s="38">
        <v>71.88</v>
      </c>
      <c r="BT7" s="38">
        <v>70.95</v>
      </c>
      <c r="BU7" s="38">
        <v>73.19</v>
      </c>
      <c r="BV7" s="38" t="s">
        <v>102</v>
      </c>
      <c r="BW7" s="38" t="s">
        <v>102</v>
      </c>
      <c r="BX7" s="38">
        <v>67.37</v>
      </c>
      <c r="BY7" s="38">
        <v>76.319999999999993</v>
      </c>
      <c r="BZ7" s="38">
        <v>78.510000000000005</v>
      </c>
      <c r="CA7" s="38">
        <v>98.96</v>
      </c>
      <c r="CB7" s="38" t="s">
        <v>102</v>
      </c>
      <c r="CC7" s="38" t="s">
        <v>102</v>
      </c>
      <c r="CD7" s="38">
        <v>167.51</v>
      </c>
      <c r="CE7" s="38">
        <v>169.89</v>
      </c>
      <c r="CF7" s="38">
        <v>164.19</v>
      </c>
      <c r="CG7" s="38" t="s">
        <v>102</v>
      </c>
      <c r="CH7" s="38" t="s">
        <v>102</v>
      </c>
      <c r="CI7" s="38">
        <v>202.08</v>
      </c>
      <c r="CJ7" s="38">
        <v>171.08</v>
      </c>
      <c r="CK7" s="38">
        <v>160.44999999999999</v>
      </c>
      <c r="CL7" s="38">
        <v>134.52000000000001</v>
      </c>
      <c r="CM7" s="38" t="s">
        <v>102</v>
      </c>
      <c r="CN7" s="38" t="s">
        <v>102</v>
      </c>
      <c r="CO7" s="38" t="s">
        <v>102</v>
      </c>
      <c r="CP7" s="38" t="s">
        <v>102</v>
      </c>
      <c r="CQ7" s="38" t="s">
        <v>102</v>
      </c>
      <c r="CR7" s="38" t="s">
        <v>102</v>
      </c>
      <c r="CS7" s="38" t="s">
        <v>102</v>
      </c>
      <c r="CT7" s="38">
        <v>38.04</v>
      </c>
      <c r="CU7" s="38">
        <v>50.06</v>
      </c>
      <c r="CV7" s="38">
        <v>46.3</v>
      </c>
      <c r="CW7" s="38">
        <v>59.57</v>
      </c>
      <c r="CX7" s="38" t="s">
        <v>102</v>
      </c>
      <c r="CY7" s="38" t="s">
        <v>102</v>
      </c>
      <c r="CZ7" s="38">
        <v>68.739999999999995</v>
      </c>
      <c r="DA7" s="38">
        <v>69.95</v>
      </c>
      <c r="DB7" s="38">
        <v>73.09</v>
      </c>
      <c r="DC7" s="38" t="s">
        <v>102</v>
      </c>
      <c r="DD7" s="38" t="s">
        <v>102</v>
      </c>
      <c r="DE7" s="38">
        <v>62.16</v>
      </c>
      <c r="DF7" s="38">
        <v>85.79</v>
      </c>
      <c r="DG7" s="38">
        <v>85.01</v>
      </c>
      <c r="DH7" s="38">
        <v>95.57</v>
      </c>
      <c r="DI7" s="38" t="s">
        <v>102</v>
      </c>
      <c r="DJ7" s="38" t="s">
        <v>102</v>
      </c>
      <c r="DK7" s="38">
        <v>2.15</v>
      </c>
      <c r="DL7" s="38">
        <v>4.17</v>
      </c>
      <c r="DM7" s="38">
        <v>6.12</v>
      </c>
      <c r="DN7" s="38" t="s">
        <v>102</v>
      </c>
      <c r="DO7" s="38" t="s">
        <v>102</v>
      </c>
      <c r="DP7" s="38">
        <v>5.1100000000000003</v>
      </c>
      <c r="DQ7" s="38">
        <v>18.04</v>
      </c>
      <c r="DR7" s="38">
        <v>9.0399999999999991</v>
      </c>
      <c r="DS7" s="38">
        <v>36.520000000000003</v>
      </c>
      <c r="DT7" s="38" t="s">
        <v>102</v>
      </c>
      <c r="DU7" s="38" t="s">
        <v>102</v>
      </c>
      <c r="DV7" s="38">
        <v>0</v>
      </c>
      <c r="DW7" s="38">
        <v>0</v>
      </c>
      <c r="DX7" s="38">
        <v>0</v>
      </c>
      <c r="DY7" s="38" t="s">
        <v>102</v>
      </c>
      <c r="DZ7" s="38" t="s">
        <v>102</v>
      </c>
      <c r="EA7" s="38">
        <v>0</v>
      </c>
      <c r="EB7" s="38">
        <v>0</v>
      </c>
      <c r="EC7" s="38">
        <v>0</v>
      </c>
      <c r="ED7" s="38">
        <v>5.72</v>
      </c>
      <c r="EE7" s="38" t="s">
        <v>102</v>
      </c>
      <c r="EF7" s="38" t="s">
        <v>102</v>
      </c>
      <c r="EG7" s="38">
        <v>0</v>
      </c>
      <c r="EH7" s="38">
        <v>0</v>
      </c>
      <c r="EI7" s="38">
        <v>0</v>
      </c>
      <c r="EJ7" s="38" t="s">
        <v>102</v>
      </c>
      <c r="EK7" s="38" t="s">
        <v>102</v>
      </c>
      <c r="EL7" s="38">
        <v>0.28999999999999998</v>
      </c>
      <c r="EM7" s="38">
        <v>0.34</v>
      </c>
      <c r="EN7" s="38">
        <v>0.04</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2022-01-25T08:15:30Z</cp:lastPrinted>
  <dcterms:created xsi:type="dcterms:W3CDTF">2021-12-03T07:16:37Z</dcterms:created>
  <dcterms:modified xsi:type="dcterms:W3CDTF">2022-03-04T05:20:08Z</dcterms:modified>
  <cp:category/>
</cp:coreProperties>
</file>