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b4e3Ej+4hB/nsjDi6C+lNGzbeIi1ACyVxbgGk+sTIiZSlI9aD9j70lrVZbWl2nIMiPoYqfVWNzKK5PM0obmbPg==" workbookSaltValue="423arVh2lj7YR+JfpHdOZw==" workbookSpinCount="100000" lockStructure="1"/>
  <bookViews>
    <workbookView xWindow="0" yWindow="0" windowWidth="20490" windowHeight="744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<sst xmlns="http://schemas.openxmlformats.org/spreadsheetml/2006/main" count="228" uniqueCount="113">
  <si>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</si>
  <si>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</si>
  <si>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</si>
  <si>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</si>
  <si>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</si>
  <si>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</si>
  <si>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</si>
  <si>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</si>
  <si>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</si>
  <si>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</si>
  <si>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</si>
  <si>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</si>
  <si>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</si>
  <si>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</si>
  <si>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</si>
  <si>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</si>
  <si>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</si>
  <si>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</si>
  <si>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</si>
  <si>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</si>
  <si>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</si>
  <si>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</si>
  <si>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</si>
  <si>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</si>
  <si>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</si>
  <si>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</si>
  <si>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</si>
  <si>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</si>
  <si>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</si>
  <si>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</si>
  <si>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</si>
  <si>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</si>
  <si>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</si>
  <si>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</si>
  <si>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</si>
  <si>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</si>
  <si>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</si>
  <si>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</si>
  <si>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</si>
  <si>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</si>
  <si>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</si>
  <si>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</si>
  <si>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</si>
  <si>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</si>
  <si>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</si>
  <si>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</si>
  <si>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</si>
  <si>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</si>
  <si>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</si>
  <si>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</si>
  <si>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</si>
  <si>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</si>
  <si>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</si>
  <si>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</si>
  <si>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</si>
  <si>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</si>
  <si>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</si>
  <si>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</si>
  <si>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</si>
  <si>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</si>
  <si>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</si>
  <si>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</si>
  <si>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</si>
  <si>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</si>
  <si>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</si>
  <si>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</si>
  <si>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</si>
  <si>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</si>
  <si>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</si>
  <si>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</si>
  <si>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</si>
  <si>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</si>
  <si>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</si>
  <si>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</si>
  <si>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</si>
  <si>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</si>
  <si>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</si>
  <si>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</si>
  <si>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</si>
  <si>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</si>
  <si>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</si>
  <si>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</si>
  <si>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</si>
  <si>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</si>
  <si>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</si>
  <si>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</si>
  <si>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</si>
  <si>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</si>
  <si>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</si>
  <si>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</si>
  <si>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</si>
  <si>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</si>
  <si>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斑鳩町</t>
  </si>
  <si>
    <t>法適用</t>
  </si>
  <si>
    <t>水道事業</t>
  </si>
  <si>
    <t>末端給水事業</t>
  </si>
  <si>
    <t>A6</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</si>
  <si>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</si>
  <si>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</si>
  <si>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</si>
  <si>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</si>
  <si>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</si>
  <si>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</si>
  <si>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</si>
  <si>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</si>
  <si>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</si>
  <si>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</si>
  <si>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</si>
  <si>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</si>
  <si>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</si>
  <si>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は、数値的には増加傾向にあるが、その要因と思われる老朽化した浄水施設等については、県水100%受水に切り替えたことにより、今後更新する予定はないことから、将来的に更新が必要な資産は実質的には減少している。　　　　　　　　　　　　　　　　　②当町の管路は、昭和40年代後半からの人口増により管路築造時期も同時期に集中していることから、今後も当該数値は上昇すると見込まれる。　　　　　　　　　　　　　　　　　　　　③公共下水道整備と連携し管路の更新に努めているが、管路経年化率の上昇傾向にあることから、より老朽管更新に特化した事業を実施する必要がある。</t>
    <rPh sb="1" eb="3">
      <t>ユウケイ</t>
    </rPh>
    <rPh sb="3" eb="5">
      <t>コテイ</t>
    </rPh>
    <rPh sb="5" eb="7">
      <t>シサン</t>
    </rPh>
    <rPh sb="7" eb="9">
      <t>ゲンカ</t>
    </rPh>
    <rPh sb="9" eb="11">
      <t>ショウキャク</t>
    </rPh>
    <rPh sb="11" eb="12">
      <t>リツ</t>
    </rPh>
    <rPh sb="14" eb="16">
      <t>スウチ</t>
    </rPh>
    <rPh sb="16" eb="17">
      <t>テキ</t>
    </rPh>
    <rPh sb="19" eb="21">
      <t>ゾウカ</t>
    </rPh>
    <rPh sb="21" eb="23">
      <t>ケイコウ</t>
    </rPh>
    <rPh sb="30" eb="32">
      <t>ヨウイン</t>
    </rPh>
    <rPh sb="33" eb="34">
      <t>オモ</t>
    </rPh>
    <rPh sb="37" eb="40">
      <t>ロウキュウカ</t>
    </rPh>
    <rPh sb="42" eb="44">
      <t>ジョウスイ</t>
    </rPh>
    <rPh sb="44" eb="46">
      <t>シセツ</t>
    </rPh>
    <rPh sb="46" eb="47">
      <t>トウ</t>
    </rPh>
    <rPh sb="53" eb="55">
      <t>ケンスイ</t>
    </rPh>
    <rPh sb="59" eb="61">
      <t>ジュスイ</t>
    </rPh>
    <rPh sb="62" eb="63">
      <t>キ</t>
    </rPh>
    <rPh sb="64" eb="65">
      <t>カ</t>
    </rPh>
    <rPh sb="73" eb="75">
      <t>コンゴ</t>
    </rPh>
    <rPh sb="75" eb="77">
      <t>コウシン</t>
    </rPh>
    <rPh sb="79" eb="81">
      <t>ヨテイ</t>
    </rPh>
    <rPh sb="89" eb="92">
      <t>ショウライテキ</t>
    </rPh>
    <rPh sb="93" eb="95">
      <t>コウシン</t>
    </rPh>
    <rPh sb="96" eb="98">
      <t>ヒツヨウ</t>
    </rPh>
    <rPh sb="99" eb="101">
      <t>シサン</t>
    </rPh>
    <rPh sb="102" eb="105">
      <t>ジッシツテキ</t>
    </rPh>
    <rPh sb="107" eb="109">
      <t>ゲンショウ</t>
    </rPh>
    <rPh sb="132" eb="134">
      <t>トウチョウ</t>
    </rPh>
    <rPh sb="135" eb="137">
      <t>カンロ</t>
    </rPh>
    <rPh sb="139" eb="141">
      <t>ショウワ</t>
    </rPh>
    <rPh sb="143" eb="145">
      <t>ネンダイ</t>
    </rPh>
    <rPh sb="145" eb="147">
      <t>コウハン</t>
    </rPh>
    <rPh sb="150" eb="152">
      <t>ジンコウ</t>
    </rPh>
    <rPh sb="152" eb="153">
      <t>ゾウ</t>
    </rPh>
    <rPh sb="156" eb="158">
      <t>カンロ</t>
    </rPh>
    <rPh sb="158" eb="160">
      <t>チクゾウ</t>
    </rPh>
    <rPh sb="160" eb="162">
      <t>ジキ</t>
    </rPh>
    <rPh sb="163" eb="164">
      <t>ドウ</t>
    </rPh>
    <rPh sb="164" eb="166">
      <t>ジキ</t>
    </rPh>
    <rPh sb="167" eb="169">
      <t>シュウチュウ</t>
    </rPh>
    <rPh sb="178" eb="180">
      <t>コンゴ</t>
    </rPh>
    <rPh sb="181" eb="183">
      <t>トウガイ</t>
    </rPh>
    <rPh sb="183" eb="185">
      <t>スウチ</t>
    </rPh>
    <rPh sb="186" eb="188">
      <t>ジョウショウ</t>
    </rPh>
    <rPh sb="191" eb="193">
      <t>ミコ</t>
    </rPh>
    <rPh sb="218" eb="220">
      <t>コウキョウ</t>
    </rPh>
    <rPh sb="220" eb="223">
      <t>ゲスイドウ</t>
    </rPh>
    <rPh sb="223" eb="225">
      <t>セイビ</t>
    </rPh>
    <rPh sb="226" eb="228">
      <t>レンケイ</t>
    </rPh>
    <rPh sb="229" eb="231">
      <t>カンロ</t>
    </rPh>
    <rPh sb="232" eb="234">
      <t>コウシン</t>
    </rPh>
    <rPh sb="235" eb="236">
      <t>ツト</t>
    </rPh>
    <rPh sb="242" eb="244">
      <t>カンロ</t>
    </rPh>
    <rPh sb="244" eb="247">
      <t>ケイネンカ</t>
    </rPh>
    <rPh sb="247" eb="248">
      <t>リツ</t>
    </rPh>
    <rPh sb="249" eb="251">
      <t>ジョウショウ</t>
    </rPh>
    <rPh sb="251" eb="253">
      <t>ケイコウ</t>
    </rPh>
    <rPh sb="263" eb="265">
      <t>ロウキュウ</t>
    </rPh>
    <rPh sb="265" eb="266">
      <t>カン</t>
    </rPh>
    <rPh sb="266" eb="268">
      <t>コウシン</t>
    </rPh>
    <rPh sb="269" eb="271">
      <t>トッカ</t>
    </rPh>
    <rPh sb="273" eb="275">
      <t>ジギョウ</t>
    </rPh>
    <rPh sb="276" eb="278">
      <t>ジッシ</t>
    </rPh>
    <rPh sb="280" eb="282">
      <t>ヒツヨウ</t>
    </rPh>
    <phoneticPr fontId="4"/>
  </si>
  <si>
    <t>水需要の減少など本町水道事業を取り巻く環境は厳しい状況にあるなか、県水100%受水に伴う受水費の増加に加え、老朽管更新に新規借入を行いながら進めていくため、さらに財政収支は厳しいものになっていくと想定される。しかし、管路更新は継続して進める必要があるため、経営の健全性の維持のためには、さらなる事業運営の効率化が課題となる。</t>
    <rPh sb="128" eb="130">
      <t>ケイエイ</t>
    </rPh>
    <rPh sb="131" eb="134">
      <t>ケンゼンセイ</t>
    </rPh>
    <rPh sb="135" eb="137">
      <t>イジ</t>
    </rPh>
    <phoneticPr fontId="4"/>
  </si>
  <si>
    <t>①経常収支比率については、新型コロナ感染症に対する支援策として水道料金（基本料金）の減免を実施したことにより給水収益が減少し前年度数値を下回った。　　　　　　　　　　　　　　　　　　　　②累積欠損比率は０％である。　　　　　　　　　　　③流動比率については、100％を超え一定の水準を維持しており、短期的な債務に対する支払能力は有している。　　　　　　　　　　　　　　　　　　④老朽管更新事業を企業債借入により実施しており、当面の間事業規模を縮小する予定はないことから当該指標については、今後も同水準で推移する。　　　　⑤料金回収率については、新型コロナ感染症に対する支援策として水道料金（基本料金）の減免を行ったため、当該年度の数値は低下してる。　　　　　　　　　　　　　⑥給水原価については、有収水量の安定によりほぼ横ばいで推移しているが、令和３年度からの県水100%受水への移行に伴う受水費の増加により給水原価の上昇が予想されることから投資の効率化など経営改善の検討を行う必要がある。　　　　　　　　　　　　　　　　　　　　　　　⑦施設利用率については、コロナ禍の影響で当該年度の配水量が増加したことにより数値が上昇している。　　　　　　　　　　　　　　　　　　　　　⑧有収率については、全国平均に比べ高い水準を維持しているが、近年は減少傾向にあることから、効率的な漏水対策を検討する必要がある。</t>
    <rPh sb="1" eb="3">
      <t>ケイジョウ</t>
    </rPh>
    <rPh sb="3" eb="5">
      <t>シュウシ</t>
    </rPh>
    <rPh sb="5" eb="7">
      <t>ヒリツ</t>
    </rPh>
    <rPh sb="13" eb="15">
      <t>シンガタ</t>
    </rPh>
    <rPh sb="18" eb="21">
      <t>カンセンショウ</t>
    </rPh>
    <rPh sb="22" eb="23">
      <t>タイ</t>
    </rPh>
    <rPh sb="25" eb="27">
      <t>シエン</t>
    </rPh>
    <rPh sb="27" eb="28">
      <t>サク</t>
    </rPh>
    <rPh sb="31" eb="33">
      <t>スイドウ</t>
    </rPh>
    <rPh sb="33" eb="35">
      <t>リョウキン</t>
    </rPh>
    <rPh sb="36" eb="38">
      <t>キホン</t>
    </rPh>
    <rPh sb="38" eb="40">
      <t>リョウキン</t>
    </rPh>
    <rPh sb="42" eb="44">
      <t>ゲンメン</t>
    </rPh>
    <rPh sb="45" eb="47">
      <t>ジッシ</t>
    </rPh>
    <rPh sb="54" eb="56">
      <t>キュウスイ</t>
    </rPh>
    <rPh sb="56" eb="58">
      <t>シュウエキ</t>
    </rPh>
    <rPh sb="59" eb="61">
      <t>ゲンショウ</t>
    </rPh>
    <rPh sb="62" eb="65">
      <t>ゼンネンド</t>
    </rPh>
    <rPh sb="65" eb="67">
      <t>スウチ</t>
    </rPh>
    <rPh sb="68" eb="70">
      <t>シタマワ</t>
    </rPh>
    <rPh sb="94" eb="96">
      <t>ルイセキ</t>
    </rPh>
    <rPh sb="96" eb="98">
      <t>ケッソン</t>
    </rPh>
    <rPh sb="98" eb="100">
      <t>ヒリツ</t>
    </rPh>
    <rPh sb="119" eb="121">
      <t>リュウドウ</t>
    </rPh>
    <rPh sb="121" eb="123">
      <t>ヒリツ</t>
    </rPh>
    <rPh sb="134" eb="135">
      <t>コ</t>
    </rPh>
    <rPh sb="136" eb="138">
      <t>イッテイ</t>
    </rPh>
    <rPh sb="139" eb="141">
      <t>スイジュン</t>
    </rPh>
    <rPh sb="142" eb="144">
      <t>イジ</t>
    </rPh>
    <rPh sb="149" eb="151">
      <t>タンキ</t>
    </rPh>
    <rPh sb="151" eb="152">
      <t>テキ</t>
    </rPh>
    <rPh sb="153" eb="155">
      <t>サイム</t>
    </rPh>
    <rPh sb="156" eb="157">
      <t>タイ</t>
    </rPh>
    <rPh sb="159" eb="161">
      <t>シハラ</t>
    </rPh>
    <rPh sb="161" eb="163">
      <t>ノウリョク</t>
    </rPh>
    <rPh sb="164" eb="165">
      <t>ユウ</t>
    </rPh>
    <rPh sb="189" eb="191">
      <t>ロウキュウ</t>
    </rPh>
    <rPh sb="191" eb="192">
      <t>カン</t>
    </rPh>
    <rPh sb="192" eb="194">
      <t>コウシン</t>
    </rPh>
    <rPh sb="194" eb="196">
      <t>ジギョウ</t>
    </rPh>
    <rPh sb="197" eb="199">
      <t>キギョウ</t>
    </rPh>
    <rPh sb="199" eb="200">
      <t>サイ</t>
    </rPh>
    <rPh sb="216" eb="218">
      <t>ジギョウ</t>
    </rPh>
    <rPh sb="218" eb="220">
      <t>キボ</t>
    </rPh>
    <rPh sb="221" eb="223">
      <t>シュクショウ</t>
    </rPh>
    <rPh sb="225" eb="227">
      <t>ヨテイ</t>
    </rPh>
    <rPh sb="234" eb="236">
      <t>トウガイ</t>
    </rPh>
    <rPh sb="236" eb="238">
      <t>シヒョウ</t>
    </rPh>
    <rPh sb="244" eb="246">
      <t>コンゴ</t>
    </rPh>
    <rPh sb="247" eb="250">
      <t>ドウスイジュン</t>
    </rPh>
    <rPh sb="251" eb="253">
      <t>スイイ</t>
    </rPh>
    <rPh sb="261" eb="263">
      <t>リョウキン</t>
    </rPh>
    <rPh sb="263" eb="265">
      <t>カイシュウ</t>
    </rPh>
    <rPh sb="265" eb="266">
      <t>リツ</t>
    </rPh>
    <rPh sb="272" eb="274">
      <t>シンガタ</t>
    </rPh>
    <rPh sb="277" eb="280">
      <t>カンセンショウ</t>
    </rPh>
    <rPh sb="281" eb="282">
      <t>タイ</t>
    </rPh>
    <rPh sb="284" eb="286">
      <t>シエン</t>
    </rPh>
    <rPh sb="286" eb="287">
      <t>サク</t>
    </rPh>
    <rPh sb="290" eb="292">
      <t>スイドウ</t>
    </rPh>
    <rPh sb="292" eb="294">
      <t>リョウキン</t>
    </rPh>
    <rPh sb="295" eb="297">
      <t>キホン</t>
    </rPh>
    <rPh sb="297" eb="299">
      <t>リョウキン</t>
    </rPh>
    <rPh sb="301" eb="303">
      <t>ゲンメン</t>
    </rPh>
    <rPh sb="304" eb="305">
      <t>オコナ</t>
    </rPh>
    <rPh sb="310" eb="312">
      <t>トウガイ</t>
    </rPh>
    <rPh sb="312" eb="314">
      <t>ネンド</t>
    </rPh>
    <rPh sb="315" eb="317">
      <t>スウチ</t>
    </rPh>
    <rPh sb="318" eb="320">
      <t>テイカ</t>
    </rPh>
    <rPh sb="338" eb="340">
      <t>キュウスイ</t>
    </rPh>
    <rPh sb="340" eb="342">
      <t>ゲンカ</t>
    </rPh>
    <rPh sb="348" eb="350">
      <t>ユウシュウ</t>
    </rPh>
    <rPh sb="350" eb="352">
      <t>スイリョウ</t>
    </rPh>
    <rPh sb="353" eb="355">
      <t>アンテイ</t>
    </rPh>
    <rPh sb="360" eb="361">
      <t>ヨコ</t>
    </rPh>
    <rPh sb="364" eb="366">
      <t>スイイ</t>
    </rPh>
    <rPh sb="372" eb="373">
      <t>レイ</t>
    </rPh>
    <rPh sb="373" eb="374">
      <t>ワ</t>
    </rPh>
    <rPh sb="375" eb="377">
      <t>ネンド</t>
    </rPh>
    <rPh sb="380" eb="382">
      <t>ケンスイ</t>
    </rPh>
    <rPh sb="386" eb="388">
      <t>ジュスイ</t>
    </rPh>
    <rPh sb="390" eb="392">
      <t>イコウ</t>
    </rPh>
    <rPh sb="393" eb="394">
      <t>トモナ</t>
    </rPh>
    <rPh sb="395" eb="397">
      <t>ジュスイ</t>
    </rPh>
    <rPh sb="397" eb="398">
      <t>ヒ</t>
    </rPh>
    <rPh sb="399" eb="401">
      <t>ゾウカ</t>
    </rPh>
    <rPh sb="404" eb="406">
      <t>キュウスイ</t>
    </rPh>
    <rPh sb="406" eb="408">
      <t>ゲンカ</t>
    </rPh>
    <rPh sb="409" eb="411">
      <t>ジョウショウ</t>
    </rPh>
    <rPh sb="412" eb="414">
      <t>ヨソウ</t>
    </rPh>
    <rPh sb="421" eb="423">
      <t>トウシ</t>
    </rPh>
    <rPh sb="424" eb="427">
      <t>コウリツカ</t>
    </rPh>
    <rPh sb="429" eb="431">
      <t>ケイエイ</t>
    </rPh>
    <rPh sb="431" eb="433">
      <t>カイゼン</t>
    </rPh>
    <rPh sb="434" eb="436">
      <t>ケントウ</t>
    </rPh>
    <rPh sb="437" eb="438">
      <t>オコナ</t>
    </rPh>
    <rPh sb="439" eb="441">
      <t>ヒツヨウ</t>
    </rPh>
    <rPh sb="469" eb="471">
      <t>シセツ</t>
    </rPh>
    <rPh sb="471" eb="474">
      <t>リヨウリツ</t>
    </rPh>
    <rPh sb="483" eb="484">
      <t>カ</t>
    </rPh>
    <rPh sb="485" eb="487">
      <t>エイキョウ</t>
    </rPh>
    <rPh sb="488" eb="490">
      <t>トウガイ</t>
    </rPh>
    <rPh sb="490" eb="492">
      <t>ネンド</t>
    </rPh>
    <rPh sb="495" eb="496">
      <t>リョウ</t>
    </rPh>
    <rPh sb="497" eb="499">
      <t>ゾウカ</t>
    </rPh>
    <rPh sb="506" eb="508">
      <t>スウチ</t>
    </rPh>
    <rPh sb="509" eb="511">
      <t>ジョウショウ</t>
    </rPh>
    <rPh sb="538" eb="540">
      <t>ユウシュウ</t>
    </rPh>
    <rPh sb="540" eb="541">
      <t>リツ</t>
    </rPh>
    <rPh sb="547" eb="549">
      <t>ゼンコク</t>
    </rPh>
    <rPh sb="549" eb="551">
      <t>ヘイキン</t>
    </rPh>
    <rPh sb="552" eb="553">
      <t>クラ</t>
    </rPh>
    <rPh sb="554" eb="555">
      <t>タカ</t>
    </rPh>
    <rPh sb="556" eb="558">
      <t>スイジュン</t>
    </rPh>
    <rPh sb="559" eb="561">
      <t>イジ</t>
    </rPh>
    <rPh sb="567" eb="569">
      <t>キンネン</t>
    </rPh>
    <rPh sb="570" eb="572">
      <t>ゲンショウ</t>
    </rPh>
    <rPh sb="572" eb="574">
      <t>ケイコウ</t>
    </rPh>
    <rPh sb="582" eb="585">
      <t>コウリツテキ</t>
    </rPh>
    <rPh sb="586" eb="588">
      <t>ロウスイ</t>
    </rPh>
    <rPh sb="588" eb="590">
      <t>タイサク</t>
    </rPh>
    <rPh sb="591" eb="593">
      <t>ケントウ</t>
    </rPh>
    <rPh sb="595" eb="59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</si>
</sst>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1.19</c:v>
                </c:pt>
                <c:pt idx="1">
                  <c:v>0.69</c:v>
                </c:pt>
                <c:pt idx="2">
                  <c:v>1.38</c:v>
                </c:pt>
                <c:pt idx="3">
                  <c:v>1.24</c:v>
                </c:pt>
                <c:pt idx="4">
                  <c:v>1.41</c:v>
                </c:pt>
              </c:numCache>
            </c:numRef>
          </c:val>
          <c:extLst xmlns:c16r2="http://schemas.microsoft.com/office/drawing/2015/06/chart">
            <c:ext xmlns:c16="http://schemas.microsoft.com/office/drawing/2014/chart" uri="{C3380CC4-5D6E-409C-BE32-E72D297353CC}">
              <c16:uniqueId val="{00000000-E004-412C-896C-B54478E03DD4}"/>
            </c:ext>
          </c:extLst>
        </c:ser>
        <c:dLbls>
          <c:showLegendKey val="0"/>
          <c:showVal val="0"/>
          <c:showCatName val="0"/>
          <c:showSerName val="0"/>
          <c:showPercent val="0"/>
          <c:showBubbleSize val="0"/>
        </c:dLbls>
        <c:gapWidth val="150"/>
        <c:axId val="178664576"/>
        <c:axId val="17866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xmlns:c16r2="http://schemas.microsoft.com/office/drawing/2015/06/chart">
            <c:ext xmlns:c16="http://schemas.microsoft.com/office/drawing/2014/chart" uri="{C3380CC4-5D6E-409C-BE32-E72D297353CC}">
              <c16:uniqueId val="{00000001-E004-412C-896C-B54478E03DD4}"/>
            </c:ext>
          </c:extLst>
        </c:ser>
        <c:dLbls>
          <c:showLegendKey val="0"/>
          <c:showVal val="0"/>
          <c:showCatName val="0"/>
          <c:showSerName val="0"/>
          <c:showPercent val="0"/>
          <c:showBubbleSize val="0"/>
        </c:dLbls>
        <c:marker val="1"/>
        <c:smooth val="0"/>
        <c:axId val="178664576"/>
        <c:axId val="178666496"/>
      </c:lineChart>
      <c:dateAx>
        <c:axId val="178664576"/>
        <c:scaling>
          <c:orientation val="minMax"/>
        </c:scaling>
        <c:delete val="1"/>
        <c:axPos val="b"/>
        <c:numFmt formatCode="&quot;H&quot;yy" sourceLinked="1"/>
        <c:majorTickMark val="none"/>
        <c:minorTickMark val="none"/>
        <c:tickLblPos val="none"/>
        <c:crossAx val="178666496"/>
        <c:crosses val="autoZero"/>
        <c:auto val="1"/>
        <c:lblOffset val="100"/>
        <c:baseTimeUnit val="years"/>
      </c:dateAx>
      <c:valAx>
        <c:axId val="17866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66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51.42</c:v>
                </c:pt>
                <c:pt idx="1">
                  <c:v>51.75</c:v>
                </c:pt>
                <c:pt idx="2">
                  <c:v>51.68</c:v>
                </c:pt>
                <c:pt idx="3">
                  <c:v>51.34</c:v>
                </c:pt>
                <c:pt idx="4">
                  <c:v>53.43</c:v>
                </c:pt>
              </c:numCache>
            </c:numRef>
          </c:val>
          <c:extLst xmlns:c16r2="http://schemas.microsoft.com/office/drawing/2015/06/chart">
            <c:ext xmlns:c16="http://schemas.microsoft.com/office/drawing/2014/chart" uri="{C3380CC4-5D6E-409C-BE32-E72D297353CC}">
              <c16:uniqueId val="{00000000-CABB-4B40-A34C-2C0C11141FCE}"/>
            </c:ext>
          </c:extLst>
        </c:ser>
        <c:dLbls>
          <c:showLegendKey val="0"/>
          <c:showVal val="0"/>
          <c:showCatName val="0"/>
          <c:showSerName val="0"/>
          <c:showPercent val="0"/>
          <c:showBubbleSize val="0"/>
        </c:dLbls>
        <c:gapWidth val="150"/>
        <c:axId val="179483392"/>
        <c:axId val="17948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xmlns:c16r2="http://schemas.microsoft.com/office/drawing/2015/06/chart">
            <c:ext xmlns:c16="http://schemas.microsoft.com/office/drawing/2014/chart" uri="{C3380CC4-5D6E-409C-BE32-E72D297353CC}">
              <c16:uniqueId val="{00000001-CABB-4B40-A34C-2C0C11141FCE}"/>
            </c:ext>
          </c:extLst>
        </c:ser>
        <c:dLbls>
          <c:showLegendKey val="0"/>
          <c:showVal val="0"/>
          <c:showCatName val="0"/>
          <c:showSerName val="0"/>
          <c:showPercent val="0"/>
          <c:showBubbleSize val="0"/>
        </c:dLbls>
        <c:marker val="1"/>
        <c:smooth val="0"/>
        <c:axId val="179483392"/>
        <c:axId val="179485312"/>
      </c:lineChart>
      <c:dateAx>
        <c:axId val="179483392"/>
        <c:scaling>
          <c:orientation val="minMax"/>
        </c:scaling>
        <c:delete val="1"/>
        <c:axPos val="b"/>
        <c:numFmt formatCode="&quot;H&quot;yy" sourceLinked="1"/>
        <c:majorTickMark val="none"/>
        <c:minorTickMark val="none"/>
        <c:tickLblPos val="none"/>
        <c:crossAx val="179485312"/>
        <c:crosses val="autoZero"/>
        <c:auto val="1"/>
        <c:lblOffset val="100"/>
        <c:baseTimeUnit val="years"/>
      </c:dateAx>
      <c:valAx>
        <c:axId val="17948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48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94.17</c:v>
                </c:pt>
                <c:pt idx="1">
                  <c:v>93.71</c:v>
                </c:pt>
                <c:pt idx="2">
                  <c:v>94.08</c:v>
                </c:pt>
                <c:pt idx="3">
                  <c:v>93.84</c:v>
                </c:pt>
                <c:pt idx="4">
                  <c:v>92.25</c:v>
                </c:pt>
              </c:numCache>
            </c:numRef>
          </c:val>
          <c:extLst xmlns:c16r2="http://schemas.microsoft.com/office/drawing/2015/06/chart">
            <c:ext xmlns:c16="http://schemas.microsoft.com/office/drawing/2014/chart" uri="{C3380CC4-5D6E-409C-BE32-E72D297353CC}">
              <c16:uniqueId val="{00000000-99A1-4455-915A-35F40336278C}"/>
            </c:ext>
          </c:extLst>
        </c:ser>
        <c:dLbls>
          <c:showLegendKey val="0"/>
          <c:showVal val="0"/>
          <c:showCatName val="0"/>
          <c:showSerName val="0"/>
          <c:showPercent val="0"/>
          <c:showBubbleSize val="0"/>
        </c:dLbls>
        <c:gapWidth val="150"/>
        <c:axId val="179610752"/>
        <c:axId val="17961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xmlns:c16r2="http://schemas.microsoft.com/office/drawing/2015/06/chart">
            <c:ext xmlns:c16="http://schemas.microsoft.com/office/drawing/2014/chart" uri="{C3380CC4-5D6E-409C-BE32-E72D297353CC}">
              <c16:uniqueId val="{00000001-99A1-4455-915A-35F40336278C}"/>
            </c:ext>
          </c:extLst>
        </c:ser>
        <c:dLbls>
          <c:showLegendKey val="0"/>
          <c:showVal val="0"/>
          <c:showCatName val="0"/>
          <c:showSerName val="0"/>
          <c:showPercent val="0"/>
          <c:showBubbleSize val="0"/>
        </c:dLbls>
        <c:marker val="1"/>
        <c:smooth val="0"/>
        <c:axId val="179610752"/>
        <c:axId val="179612672"/>
      </c:lineChart>
      <c:dateAx>
        <c:axId val="179610752"/>
        <c:scaling>
          <c:orientation val="minMax"/>
        </c:scaling>
        <c:delete val="1"/>
        <c:axPos val="b"/>
        <c:numFmt formatCode="&quot;H&quot;yy" sourceLinked="1"/>
        <c:majorTickMark val="none"/>
        <c:minorTickMark val="none"/>
        <c:tickLblPos val="none"/>
        <c:crossAx val="179612672"/>
        <c:crosses val="autoZero"/>
        <c:auto val="1"/>
        <c:lblOffset val="100"/>
        <c:baseTimeUnit val="years"/>
      </c:dateAx>
      <c:valAx>
        <c:axId val="17961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61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107.21</c:v>
                </c:pt>
                <c:pt idx="1">
                  <c:v>107.19</c:v>
                </c:pt>
                <c:pt idx="2">
                  <c:v>108.85</c:v>
                </c:pt>
                <c:pt idx="3">
                  <c:v>108.18</c:v>
                </c:pt>
                <c:pt idx="4">
                  <c:v>107.5</c:v>
                </c:pt>
              </c:numCache>
            </c:numRef>
          </c:val>
          <c:extLst xmlns:c16r2="http://schemas.microsoft.com/office/drawing/2015/06/chart">
            <c:ext xmlns:c16="http://schemas.microsoft.com/office/drawing/2014/chart" uri="{C3380CC4-5D6E-409C-BE32-E72D297353CC}">
              <c16:uniqueId val="{00000000-A14D-4CD7-BDB1-7481D765E188}"/>
            </c:ext>
          </c:extLst>
        </c:ser>
        <c:dLbls>
          <c:showLegendKey val="0"/>
          <c:showVal val="0"/>
          <c:showCatName val="0"/>
          <c:showSerName val="0"/>
          <c:showPercent val="0"/>
          <c:showBubbleSize val="0"/>
        </c:dLbls>
        <c:gapWidth val="150"/>
        <c:axId val="178701824"/>
        <c:axId val="17870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xmlns:c16r2="http://schemas.microsoft.com/office/drawing/2015/06/chart">
            <c:ext xmlns:c16="http://schemas.microsoft.com/office/drawing/2014/chart" uri="{C3380CC4-5D6E-409C-BE32-E72D297353CC}">
              <c16:uniqueId val="{00000001-A14D-4CD7-BDB1-7481D765E188}"/>
            </c:ext>
          </c:extLst>
        </c:ser>
        <c:dLbls>
          <c:showLegendKey val="0"/>
          <c:showVal val="0"/>
          <c:showCatName val="0"/>
          <c:showSerName val="0"/>
          <c:showPercent val="0"/>
          <c:showBubbleSize val="0"/>
        </c:dLbls>
        <c:marker val="1"/>
        <c:smooth val="0"/>
        <c:axId val="178701824"/>
        <c:axId val="178703744"/>
      </c:lineChart>
      <c:dateAx>
        <c:axId val="178701824"/>
        <c:scaling>
          <c:orientation val="minMax"/>
        </c:scaling>
        <c:delete val="1"/>
        <c:axPos val="b"/>
        <c:numFmt formatCode="&quot;H&quot;yy" sourceLinked="1"/>
        <c:majorTickMark val="none"/>
        <c:minorTickMark val="none"/>
        <c:tickLblPos val="none"/>
        <c:crossAx val="178703744"/>
        <c:crosses val="autoZero"/>
        <c:auto val="1"/>
        <c:lblOffset val="100"/>
        <c:baseTimeUnit val="years"/>
      </c:dateAx>
      <c:valAx>
        <c:axId val="178703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870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50.2</c:v>
                </c:pt>
                <c:pt idx="1">
                  <c:v>50.77</c:v>
                </c:pt>
                <c:pt idx="2">
                  <c:v>51.38</c:v>
                </c:pt>
                <c:pt idx="3">
                  <c:v>52.56</c:v>
                </c:pt>
                <c:pt idx="4">
                  <c:v>53.42</c:v>
                </c:pt>
              </c:numCache>
            </c:numRef>
          </c:val>
          <c:extLst xmlns:c16r2="http://schemas.microsoft.com/office/drawing/2015/06/chart">
            <c:ext xmlns:c16="http://schemas.microsoft.com/office/drawing/2014/chart" uri="{C3380CC4-5D6E-409C-BE32-E72D297353CC}">
              <c16:uniqueId val="{00000000-FCDF-4394-8EBC-D938599E2465}"/>
            </c:ext>
          </c:extLst>
        </c:ser>
        <c:dLbls>
          <c:showLegendKey val="0"/>
          <c:showVal val="0"/>
          <c:showCatName val="0"/>
          <c:showSerName val="0"/>
          <c:showPercent val="0"/>
          <c:showBubbleSize val="0"/>
        </c:dLbls>
        <c:gapWidth val="150"/>
        <c:axId val="179144576"/>
        <c:axId val="17915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xmlns:c16r2="http://schemas.microsoft.com/office/drawing/2015/06/chart">
            <c:ext xmlns:c16="http://schemas.microsoft.com/office/drawing/2014/chart" uri="{C3380CC4-5D6E-409C-BE32-E72D297353CC}">
              <c16:uniqueId val="{00000001-FCDF-4394-8EBC-D938599E2465}"/>
            </c:ext>
          </c:extLst>
        </c:ser>
        <c:dLbls>
          <c:showLegendKey val="0"/>
          <c:showVal val="0"/>
          <c:showCatName val="0"/>
          <c:showSerName val="0"/>
          <c:showPercent val="0"/>
          <c:showBubbleSize val="0"/>
        </c:dLbls>
        <c:marker val="1"/>
        <c:smooth val="0"/>
        <c:axId val="179144576"/>
        <c:axId val="179150848"/>
      </c:lineChart>
      <c:dateAx>
        <c:axId val="179144576"/>
        <c:scaling>
          <c:orientation val="minMax"/>
        </c:scaling>
        <c:delete val="1"/>
        <c:axPos val="b"/>
        <c:numFmt formatCode="&quot;H&quot;yy" sourceLinked="1"/>
        <c:majorTickMark val="none"/>
        <c:minorTickMark val="none"/>
        <c:tickLblPos val="none"/>
        <c:crossAx val="179150848"/>
        <c:crosses val="autoZero"/>
        <c:auto val="1"/>
        <c:lblOffset val="100"/>
        <c:baseTimeUnit val="years"/>
      </c:dateAx>
      <c:valAx>
        <c:axId val="17915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14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24.91</c:v>
                </c:pt>
                <c:pt idx="1">
                  <c:v>24.91</c:v>
                </c:pt>
                <c:pt idx="2">
                  <c:v>27.06</c:v>
                </c:pt>
                <c:pt idx="3">
                  <c:v>30.66</c:v>
                </c:pt>
                <c:pt idx="4">
                  <c:v>29.13</c:v>
                </c:pt>
              </c:numCache>
            </c:numRef>
          </c:val>
          <c:extLst xmlns:c16r2="http://schemas.microsoft.com/office/drawing/2015/06/chart">
            <c:ext xmlns:c16="http://schemas.microsoft.com/office/drawing/2014/chart" uri="{C3380CC4-5D6E-409C-BE32-E72D297353CC}">
              <c16:uniqueId val="{00000000-8AE7-4F4E-989C-A479EC1FEC96}"/>
            </c:ext>
          </c:extLst>
        </c:ser>
        <c:dLbls>
          <c:showLegendKey val="0"/>
          <c:showVal val="0"/>
          <c:showCatName val="0"/>
          <c:showSerName val="0"/>
          <c:showPercent val="0"/>
          <c:showBubbleSize val="0"/>
        </c:dLbls>
        <c:gapWidth val="150"/>
        <c:axId val="179521792"/>
        <c:axId val="17952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xmlns:c16r2="http://schemas.microsoft.com/office/drawing/2015/06/chart">
            <c:ext xmlns:c16="http://schemas.microsoft.com/office/drawing/2014/chart" uri="{C3380CC4-5D6E-409C-BE32-E72D297353CC}">
              <c16:uniqueId val="{00000001-8AE7-4F4E-989C-A479EC1FEC96}"/>
            </c:ext>
          </c:extLst>
        </c:ser>
        <c:dLbls>
          <c:showLegendKey val="0"/>
          <c:showVal val="0"/>
          <c:showCatName val="0"/>
          <c:showSerName val="0"/>
          <c:showPercent val="0"/>
          <c:showBubbleSize val="0"/>
        </c:dLbls>
        <c:marker val="1"/>
        <c:smooth val="0"/>
        <c:axId val="179521792"/>
        <c:axId val="179523968"/>
      </c:lineChart>
      <c:dateAx>
        <c:axId val="179521792"/>
        <c:scaling>
          <c:orientation val="minMax"/>
        </c:scaling>
        <c:delete val="1"/>
        <c:axPos val="b"/>
        <c:numFmt formatCode="&quot;H&quot;yy" sourceLinked="1"/>
        <c:majorTickMark val="none"/>
        <c:minorTickMark val="none"/>
        <c:tickLblPos val="none"/>
        <c:crossAx val="179523968"/>
        <c:crosses val="autoZero"/>
        <c:auto val="1"/>
        <c:lblOffset val="100"/>
        <c:baseTimeUnit val="years"/>
      </c:dateAx>
      <c:valAx>
        <c:axId val="17952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52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6FE-40EB-BEDD-E27E07B2D090}"/>
            </c:ext>
          </c:extLst>
        </c:ser>
        <c:dLbls>
          <c:showLegendKey val="0"/>
          <c:showVal val="0"/>
          <c:showCatName val="0"/>
          <c:showSerName val="0"/>
          <c:showPercent val="0"/>
          <c:showBubbleSize val="0"/>
        </c:dLbls>
        <c:gapWidth val="150"/>
        <c:axId val="179245056"/>
        <c:axId val="17924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xmlns:c16r2="http://schemas.microsoft.com/office/drawing/2015/06/chart">
            <c:ext xmlns:c16="http://schemas.microsoft.com/office/drawing/2014/chart" uri="{C3380CC4-5D6E-409C-BE32-E72D297353CC}">
              <c16:uniqueId val="{00000001-C6FE-40EB-BEDD-E27E07B2D090}"/>
            </c:ext>
          </c:extLst>
        </c:ser>
        <c:dLbls>
          <c:showLegendKey val="0"/>
          <c:showVal val="0"/>
          <c:showCatName val="0"/>
          <c:showSerName val="0"/>
          <c:showPercent val="0"/>
          <c:showBubbleSize val="0"/>
        </c:dLbls>
        <c:marker val="1"/>
        <c:smooth val="0"/>
        <c:axId val="179245056"/>
        <c:axId val="179246208"/>
      </c:lineChart>
      <c:dateAx>
        <c:axId val="179245056"/>
        <c:scaling>
          <c:orientation val="minMax"/>
        </c:scaling>
        <c:delete val="1"/>
        <c:axPos val="b"/>
        <c:numFmt formatCode="&quot;H&quot;yy" sourceLinked="1"/>
        <c:majorTickMark val="none"/>
        <c:minorTickMark val="none"/>
        <c:tickLblPos val="none"/>
        <c:crossAx val="179246208"/>
        <c:crosses val="autoZero"/>
        <c:auto val="1"/>
        <c:lblOffset val="100"/>
        <c:baseTimeUnit val="years"/>
      </c:dateAx>
      <c:valAx>
        <c:axId val="179246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24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234.28</c:v>
                </c:pt>
                <c:pt idx="1">
                  <c:v>232.55</c:v>
                </c:pt>
                <c:pt idx="2">
                  <c:v>263.32</c:v>
                </c:pt>
                <c:pt idx="3">
                  <c:v>334.05</c:v>
                </c:pt>
                <c:pt idx="4">
                  <c:v>336.12</c:v>
                </c:pt>
              </c:numCache>
            </c:numRef>
          </c:val>
          <c:extLst xmlns:c16r2="http://schemas.microsoft.com/office/drawing/2015/06/chart">
            <c:ext xmlns:c16="http://schemas.microsoft.com/office/drawing/2014/chart" uri="{C3380CC4-5D6E-409C-BE32-E72D297353CC}">
              <c16:uniqueId val="{00000000-53A1-4A64-869F-531B3B751286}"/>
            </c:ext>
          </c:extLst>
        </c:ser>
        <c:dLbls>
          <c:showLegendKey val="0"/>
          <c:showVal val="0"/>
          <c:showCatName val="0"/>
          <c:showSerName val="0"/>
          <c:showPercent val="0"/>
          <c:showBubbleSize val="0"/>
        </c:dLbls>
        <c:gapWidth val="150"/>
        <c:axId val="179273728"/>
        <c:axId val="17927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xmlns:c16r2="http://schemas.microsoft.com/office/drawing/2015/06/chart">
            <c:ext xmlns:c16="http://schemas.microsoft.com/office/drawing/2014/chart" uri="{C3380CC4-5D6E-409C-BE32-E72D297353CC}">
              <c16:uniqueId val="{00000001-53A1-4A64-869F-531B3B751286}"/>
            </c:ext>
          </c:extLst>
        </c:ser>
        <c:dLbls>
          <c:showLegendKey val="0"/>
          <c:showVal val="0"/>
          <c:showCatName val="0"/>
          <c:showSerName val="0"/>
          <c:showPercent val="0"/>
          <c:showBubbleSize val="0"/>
        </c:dLbls>
        <c:marker val="1"/>
        <c:smooth val="0"/>
        <c:axId val="179273728"/>
        <c:axId val="179275648"/>
      </c:lineChart>
      <c:dateAx>
        <c:axId val="179273728"/>
        <c:scaling>
          <c:orientation val="minMax"/>
        </c:scaling>
        <c:delete val="1"/>
        <c:axPos val="b"/>
        <c:numFmt formatCode="&quot;H&quot;yy" sourceLinked="1"/>
        <c:majorTickMark val="none"/>
        <c:minorTickMark val="none"/>
        <c:tickLblPos val="none"/>
        <c:crossAx val="179275648"/>
        <c:crosses val="autoZero"/>
        <c:auto val="1"/>
        <c:lblOffset val="100"/>
        <c:baseTimeUnit val="years"/>
      </c:dateAx>
      <c:valAx>
        <c:axId val="179275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27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223.06</c:v>
                </c:pt>
                <c:pt idx="1">
                  <c:v>217.99</c:v>
                </c:pt>
                <c:pt idx="2">
                  <c:v>215.67</c:v>
                </c:pt>
                <c:pt idx="3">
                  <c:v>213.64</c:v>
                </c:pt>
                <c:pt idx="4">
                  <c:v>234.19</c:v>
                </c:pt>
              </c:numCache>
            </c:numRef>
          </c:val>
          <c:extLst xmlns:c16r2="http://schemas.microsoft.com/office/drawing/2015/06/chart">
            <c:ext xmlns:c16="http://schemas.microsoft.com/office/drawing/2014/chart" uri="{C3380CC4-5D6E-409C-BE32-E72D297353CC}">
              <c16:uniqueId val="{00000000-2913-4AAA-AEFB-99FF56EC40B7}"/>
            </c:ext>
          </c:extLst>
        </c:ser>
        <c:dLbls>
          <c:showLegendKey val="0"/>
          <c:showVal val="0"/>
          <c:showCatName val="0"/>
          <c:showSerName val="0"/>
          <c:showPercent val="0"/>
          <c:showBubbleSize val="0"/>
        </c:dLbls>
        <c:gapWidth val="150"/>
        <c:axId val="179327360"/>
        <c:axId val="17932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xmlns:c16r2="http://schemas.microsoft.com/office/drawing/2015/06/chart">
            <c:ext xmlns:c16="http://schemas.microsoft.com/office/drawing/2014/chart" uri="{C3380CC4-5D6E-409C-BE32-E72D297353CC}">
              <c16:uniqueId val="{00000001-2913-4AAA-AEFB-99FF56EC40B7}"/>
            </c:ext>
          </c:extLst>
        </c:ser>
        <c:dLbls>
          <c:showLegendKey val="0"/>
          <c:showVal val="0"/>
          <c:showCatName val="0"/>
          <c:showSerName val="0"/>
          <c:showPercent val="0"/>
          <c:showBubbleSize val="0"/>
        </c:dLbls>
        <c:marker val="1"/>
        <c:smooth val="0"/>
        <c:axId val="179327360"/>
        <c:axId val="179329280"/>
      </c:lineChart>
      <c:dateAx>
        <c:axId val="179327360"/>
        <c:scaling>
          <c:orientation val="minMax"/>
        </c:scaling>
        <c:delete val="1"/>
        <c:axPos val="b"/>
        <c:numFmt formatCode="&quot;H&quot;yy" sourceLinked="1"/>
        <c:majorTickMark val="none"/>
        <c:minorTickMark val="none"/>
        <c:tickLblPos val="none"/>
        <c:crossAx val="179329280"/>
        <c:crosses val="autoZero"/>
        <c:auto val="1"/>
        <c:lblOffset val="100"/>
        <c:baseTimeUnit val="years"/>
      </c:dateAx>
      <c:valAx>
        <c:axId val="179329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32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103.78</c:v>
                </c:pt>
                <c:pt idx="1">
                  <c:v>103.94</c:v>
                </c:pt>
                <c:pt idx="2">
                  <c:v>106.68</c:v>
                </c:pt>
                <c:pt idx="3">
                  <c:v>105.87</c:v>
                </c:pt>
                <c:pt idx="4">
                  <c:v>92.4</c:v>
                </c:pt>
              </c:numCache>
            </c:numRef>
          </c:val>
          <c:extLst xmlns:c16r2="http://schemas.microsoft.com/office/drawing/2015/06/chart">
            <c:ext xmlns:c16="http://schemas.microsoft.com/office/drawing/2014/chart" uri="{C3380CC4-5D6E-409C-BE32-E72D297353CC}">
              <c16:uniqueId val="{00000000-6897-492D-84AC-047A22D90D6D}"/>
            </c:ext>
          </c:extLst>
        </c:ser>
        <c:dLbls>
          <c:showLegendKey val="0"/>
          <c:showVal val="0"/>
          <c:showCatName val="0"/>
          <c:showSerName val="0"/>
          <c:showPercent val="0"/>
          <c:showBubbleSize val="0"/>
        </c:dLbls>
        <c:gapWidth val="150"/>
        <c:axId val="179360128"/>
        <c:axId val="17936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xmlns:c16r2="http://schemas.microsoft.com/office/drawing/2015/06/chart">
            <c:ext xmlns:c16="http://schemas.microsoft.com/office/drawing/2014/chart" uri="{C3380CC4-5D6E-409C-BE32-E72D297353CC}">
              <c16:uniqueId val="{00000001-6897-492D-84AC-047A22D90D6D}"/>
            </c:ext>
          </c:extLst>
        </c:ser>
        <c:dLbls>
          <c:showLegendKey val="0"/>
          <c:showVal val="0"/>
          <c:showCatName val="0"/>
          <c:showSerName val="0"/>
          <c:showPercent val="0"/>
          <c:showBubbleSize val="0"/>
        </c:dLbls>
        <c:marker val="1"/>
        <c:smooth val="0"/>
        <c:axId val="179360128"/>
        <c:axId val="179362048"/>
      </c:lineChart>
      <c:dateAx>
        <c:axId val="179360128"/>
        <c:scaling>
          <c:orientation val="minMax"/>
        </c:scaling>
        <c:delete val="1"/>
        <c:axPos val="b"/>
        <c:numFmt formatCode="&quot;H&quot;yy" sourceLinked="1"/>
        <c:majorTickMark val="none"/>
        <c:minorTickMark val="none"/>
        <c:tickLblPos val="none"/>
        <c:crossAx val="179362048"/>
        <c:crosses val="autoZero"/>
        <c:auto val="1"/>
        <c:lblOffset val="100"/>
        <c:baseTimeUnit val="years"/>
      </c:dateAx>
      <c:valAx>
        <c:axId val="17936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36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207</c:v>
                </c:pt>
                <c:pt idx="1">
                  <c:v>207.35</c:v>
                </c:pt>
                <c:pt idx="2">
                  <c:v>202.25</c:v>
                </c:pt>
                <c:pt idx="3">
                  <c:v>203.41</c:v>
                </c:pt>
                <c:pt idx="4">
                  <c:v>198.71</c:v>
                </c:pt>
              </c:numCache>
            </c:numRef>
          </c:val>
          <c:extLst xmlns:c16r2="http://schemas.microsoft.com/office/drawing/2015/06/chart">
            <c:ext xmlns:c16="http://schemas.microsoft.com/office/drawing/2014/chart" uri="{C3380CC4-5D6E-409C-BE32-E72D297353CC}">
              <c16:uniqueId val="{00000000-3C45-4A2C-9C02-5E65C8BE9FA2}"/>
            </c:ext>
          </c:extLst>
        </c:ser>
        <c:dLbls>
          <c:showLegendKey val="0"/>
          <c:showVal val="0"/>
          <c:showCatName val="0"/>
          <c:showSerName val="0"/>
          <c:showPercent val="0"/>
          <c:showBubbleSize val="0"/>
        </c:dLbls>
        <c:gapWidth val="150"/>
        <c:axId val="179458432"/>
        <c:axId val="17946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xmlns:c16r2="http://schemas.microsoft.com/office/drawing/2015/06/chart">
            <c:ext xmlns:c16="http://schemas.microsoft.com/office/drawing/2014/chart" uri="{C3380CC4-5D6E-409C-BE32-E72D297353CC}">
              <c16:uniqueId val="{00000001-3C45-4A2C-9C02-5E65C8BE9FA2}"/>
            </c:ext>
          </c:extLst>
        </c:ser>
        <c:dLbls>
          <c:showLegendKey val="0"/>
          <c:showVal val="0"/>
          <c:showCatName val="0"/>
          <c:showSerName val="0"/>
          <c:showPercent val="0"/>
          <c:showBubbleSize val="0"/>
        </c:dLbls>
        <c:marker val="1"/>
        <c:smooth val="0"/>
        <c:axId val="179458432"/>
        <c:axId val="179460352"/>
      </c:lineChart>
      <c:dateAx>
        <c:axId val="179458432"/>
        <c:scaling>
          <c:orientation val="minMax"/>
        </c:scaling>
        <c:delete val="1"/>
        <c:axPos val="b"/>
        <c:numFmt formatCode="&quot;H&quot;yy" sourceLinked="1"/>
        <c:majorTickMark val="none"/>
        <c:minorTickMark val="none"/>
        <c:tickLblPos val="none"/>
        <c:crossAx val="179460352"/>
        <c:crosses val="autoZero"/>
        <c:auto val="1"/>
        <c:lblOffset val="100"/>
        <c:baseTimeUnit val="years"/>
      </c:dateAx>
      <c:valAx>
        <c:axId val="17946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45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奈良県　斑鳩町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自治体職員</v>
      </c>
      <c r="AE8" s="83"/>
      <c r="AF8" s="83"/>
      <c r="AG8" s="83"/>
      <c r="AH8" s="83"/>
      <c r="AI8" s="83"/>
      <c r="AJ8" s="83"/>
      <c r="AK8" s="4"/>
      <c r="AL8" s="71">
        <f>データ!$R$6</f>
        <v>28250</v>
      </c>
      <c r="AM8" s="71"/>
      <c r="AN8" s="71"/>
      <c r="AO8" s="71"/>
      <c r="AP8" s="71"/>
      <c r="AQ8" s="71"/>
      <c r="AR8" s="71"/>
      <c r="AS8" s="71"/>
      <c r="AT8" s="67">
        <f>データ!$S$6</f>
        <v>14.27</v>
      </c>
      <c r="AU8" s="68"/>
      <c r="AV8" s="68"/>
      <c r="AW8" s="68"/>
      <c r="AX8" s="68"/>
      <c r="AY8" s="68"/>
      <c r="AZ8" s="68"/>
      <c r="BA8" s="68"/>
      <c r="BB8" s="70">
        <f>データ!$T$6</f>
        <v>1979.68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77.540000000000006</v>
      </c>
      <c r="J10" s="68"/>
      <c r="K10" s="68"/>
      <c r="L10" s="68"/>
      <c r="M10" s="68"/>
      <c r="N10" s="68"/>
      <c r="O10" s="69"/>
      <c r="P10" s="70">
        <f>データ!$P$6</f>
        <v>99.88</v>
      </c>
      <c r="Q10" s="70"/>
      <c r="R10" s="70"/>
      <c r="S10" s="70"/>
      <c r="T10" s="70"/>
      <c r="U10" s="70"/>
      <c r="V10" s="70"/>
      <c r="W10" s="71">
        <f>データ!$Q$6</f>
        <v>3773</v>
      </c>
      <c r="X10" s="71"/>
      <c r="Y10" s="71"/>
      <c r="Z10" s="71"/>
      <c r="AA10" s="71"/>
      <c r="AB10" s="71"/>
      <c r="AC10" s="71"/>
      <c r="AD10" s="2"/>
      <c r="AE10" s="2"/>
      <c r="AF10" s="2"/>
      <c r="AG10" s="2"/>
      <c r="AH10" s="4"/>
      <c r="AI10" s="4"/>
      <c r="AJ10" s="4"/>
      <c r="AK10" s="4"/>
      <c r="AL10" s="71">
        <f>データ!$U$6</f>
        <v>28205</v>
      </c>
      <c r="AM10" s="71"/>
      <c r="AN10" s="71"/>
      <c r="AO10" s="71"/>
      <c r="AP10" s="71"/>
      <c r="AQ10" s="71"/>
      <c r="AR10" s="71"/>
      <c r="AS10" s="71"/>
      <c r="AT10" s="67">
        <f>データ!$V$6</f>
        <v>14.27</v>
      </c>
      <c r="AU10" s="68"/>
      <c r="AV10" s="68"/>
      <c r="AW10" s="68"/>
      <c r="AX10" s="68"/>
      <c r="AY10" s="68"/>
      <c r="AZ10" s="68"/>
      <c r="BA10" s="68"/>
      <c r="BB10" s="70">
        <f>データ!$W$6</f>
        <v>1976.52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swYtq/SA/opCj7rAl624ZKHYnqXGPPzeD5bo7HlP6DlYSqhnPaY+0p/215eDMHUUefNGH4ZDKM/8ztwGAvmliA==" saltValue="s59sr6/kyAPHeMnM4BVbg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293440</v>
      </c>
      <c r="D6" s="34">
        <f t="shared" si="3"/>
        <v>46</v>
      </c>
      <c r="E6" s="34">
        <f t="shared" si="3"/>
        <v>1</v>
      </c>
      <c r="F6" s="34">
        <f t="shared" si="3"/>
        <v>0</v>
      </c>
      <c r="G6" s="34">
        <f t="shared" si="3"/>
        <v>1</v>
      </c>
      <c r="H6" s="34" t="str">
        <f t="shared" si="3"/>
        <v>奈良県　斑鳩町</v>
      </c>
      <c r="I6" s="34" t="str">
        <f t="shared" si="3"/>
        <v>法適用</v>
      </c>
      <c r="J6" s="34" t="str">
        <f t="shared" si="3"/>
        <v>水道事業</v>
      </c>
      <c r="K6" s="34" t="str">
        <f t="shared" si="3"/>
        <v>末端給水事業</v>
      </c>
      <c r="L6" s="34" t="str">
        <f t="shared" si="3"/>
        <v>A6</v>
      </c>
      <c r="M6" s="34" t="str">
        <f t="shared" si="3"/>
        <v>自治体職員</v>
      </c>
      <c r="N6" s="35" t="str">
        <f t="shared" si="3"/>
        <v>-</v>
      </c>
      <c r="O6" s="35">
        <f t="shared" si="3"/>
        <v>77.540000000000006</v>
      </c>
      <c r="P6" s="35">
        <f t="shared" si="3"/>
        <v>99.88</v>
      </c>
      <c r="Q6" s="35">
        <f t="shared" si="3"/>
        <v>3773</v>
      </c>
      <c r="R6" s="35">
        <f t="shared" si="3"/>
        <v>28250</v>
      </c>
      <c r="S6" s="35">
        <f t="shared" si="3"/>
        <v>14.27</v>
      </c>
      <c r="T6" s="35">
        <f t="shared" si="3"/>
        <v>1979.68</v>
      </c>
      <c r="U6" s="35">
        <f t="shared" si="3"/>
        <v>28205</v>
      </c>
      <c r="V6" s="35">
        <f t="shared" si="3"/>
        <v>14.27</v>
      </c>
      <c r="W6" s="35">
        <f t="shared" si="3"/>
        <v>1976.52</v>
      </c>
      <c r="X6" s="36">
        <f>IF(X7="",NA(),X7)</f>
        <v>107.21</v>
      </c>
      <c r="Y6" s="36">
        <f t="shared" ref="Y6:AG6" si="4">IF(Y7="",NA(),Y7)</f>
        <v>107.19</v>
      </c>
      <c r="Z6" s="36">
        <f t="shared" si="4"/>
        <v>108.85</v>
      </c>
      <c r="AA6" s="36">
        <f t="shared" si="4"/>
        <v>108.18</v>
      </c>
      <c r="AB6" s="36">
        <f t="shared" si="4"/>
        <v>107.5</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234.28</v>
      </c>
      <c r="AU6" s="36">
        <f t="shared" ref="AU6:BC6" si="6">IF(AU7="",NA(),AU7)</f>
        <v>232.55</v>
      </c>
      <c r="AV6" s="36">
        <f t="shared" si="6"/>
        <v>263.32</v>
      </c>
      <c r="AW6" s="36">
        <f t="shared" si="6"/>
        <v>334.05</v>
      </c>
      <c r="AX6" s="36">
        <f t="shared" si="6"/>
        <v>336.12</v>
      </c>
      <c r="AY6" s="36">
        <f t="shared" si="6"/>
        <v>384.34</v>
      </c>
      <c r="AZ6" s="36">
        <f t="shared" si="6"/>
        <v>359.47</v>
      </c>
      <c r="BA6" s="36">
        <f t="shared" si="6"/>
        <v>369.69</v>
      </c>
      <c r="BB6" s="36">
        <f t="shared" si="6"/>
        <v>379.08</v>
      </c>
      <c r="BC6" s="36">
        <f t="shared" si="6"/>
        <v>367.55</v>
      </c>
      <c r="BD6" s="35" t="str">
        <f>IF(BD7="","",IF(BD7="-","【-】","【"&amp;SUBSTITUTE(TEXT(BD7,"#,##0.00"),"-","△")&amp;"】"))</f>
        <v>【260.31】</v>
      </c>
      <c r="BE6" s="36">
        <f>IF(BE7="",NA(),BE7)</f>
        <v>223.06</v>
      </c>
      <c r="BF6" s="36">
        <f t="shared" ref="BF6:BN6" si="7">IF(BF7="",NA(),BF7)</f>
        <v>217.99</v>
      </c>
      <c r="BG6" s="36">
        <f t="shared" si="7"/>
        <v>215.67</v>
      </c>
      <c r="BH6" s="36">
        <f t="shared" si="7"/>
        <v>213.64</v>
      </c>
      <c r="BI6" s="36">
        <f t="shared" si="7"/>
        <v>234.19</v>
      </c>
      <c r="BJ6" s="36">
        <f t="shared" si="7"/>
        <v>380.58</v>
      </c>
      <c r="BK6" s="36">
        <f t="shared" si="7"/>
        <v>401.79</v>
      </c>
      <c r="BL6" s="36">
        <f t="shared" si="7"/>
        <v>402.99</v>
      </c>
      <c r="BM6" s="36">
        <f t="shared" si="7"/>
        <v>398.98</v>
      </c>
      <c r="BN6" s="36">
        <f t="shared" si="7"/>
        <v>418.68</v>
      </c>
      <c r="BO6" s="35" t="str">
        <f>IF(BO7="","",IF(BO7="-","【-】","【"&amp;SUBSTITUTE(TEXT(BO7,"#,##0.00"),"-","△")&amp;"】"))</f>
        <v>【275.67】</v>
      </c>
      <c r="BP6" s="36">
        <f>IF(BP7="",NA(),BP7)</f>
        <v>103.78</v>
      </c>
      <c r="BQ6" s="36">
        <f t="shared" ref="BQ6:BY6" si="8">IF(BQ7="",NA(),BQ7)</f>
        <v>103.94</v>
      </c>
      <c r="BR6" s="36">
        <f t="shared" si="8"/>
        <v>106.68</v>
      </c>
      <c r="BS6" s="36">
        <f t="shared" si="8"/>
        <v>105.87</v>
      </c>
      <c r="BT6" s="36">
        <f t="shared" si="8"/>
        <v>92.4</v>
      </c>
      <c r="BU6" s="36">
        <f t="shared" si="8"/>
        <v>102.38</v>
      </c>
      <c r="BV6" s="36">
        <f t="shared" si="8"/>
        <v>100.12</v>
      </c>
      <c r="BW6" s="36">
        <f t="shared" si="8"/>
        <v>98.66</v>
      </c>
      <c r="BX6" s="36">
        <f t="shared" si="8"/>
        <v>98.64</v>
      </c>
      <c r="BY6" s="36">
        <f t="shared" si="8"/>
        <v>94.78</v>
      </c>
      <c r="BZ6" s="35" t="str">
        <f>IF(BZ7="","",IF(BZ7="-","【-】","【"&amp;SUBSTITUTE(TEXT(BZ7,"#,##0.00"),"-","△")&amp;"】"))</f>
        <v>【100.05】</v>
      </c>
      <c r="CA6" s="36">
        <f>IF(CA7="",NA(),CA7)</f>
        <v>207</v>
      </c>
      <c r="CB6" s="36">
        <f t="shared" ref="CB6:CJ6" si="9">IF(CB7="",NA(),CB7)</f>
        <v>207.35</v>
      </c>
      <c r="CC6" s="36">
        <f t="shared" si="9"/>
        <v>202.25</v>
      </c>
      <c r="CD6" s="36">
        <f t="shared" si="9"/>
        <v>203.41</v>
      </c>
      <c r="CE6" s="36">
        <f t="shared" si="9"/>
        <v>198.71</v>
      </c>
      <c r="CF6" s="36">
        <f t="shared" si="9"/>
        <v>168.67</v>
      </c>
      <c r="CG6" s="36">
        <f t="shared" si="9"/>
        <v>174.97</v>
      </c>
      <c r="CH6" s="36">
        <f t="shared" si="9"/>
        <v>178.59</v>
      </c>
      <c r="CI6" s="36">
        <f t="shared" si="9"/>
        <v>178.92</v>
      </c>
      <c r="CJ6" s="36">
        <f t="shared" si="9"/>
        <v>181.3</v>
      </c>
      <c r="CK6" s="35" t="str">
        <f>IF(CK7="","",IF(CK7="-","【-】","【"&amp;SUBSTITUTE(TEXT(CK7,"#,##0.00"),"-","△")&amp;"】"))</f>
        <v>【166.40】</v>
      </c>
      <c r="CL6" s="36">
        <f>IF(CL7="",NA(),CL7)</f>
        <v>51.42</v>
      </c>
      <c r="CM6" s="36">
        <f t="shared" ref="CM6:CU6" si="10">IF(CM7="",NA(),CM7)</f>
        <v>51.75</v>
      </c>
      <c r="CN6" s="36">
        <f t="shared" si="10"/>
        <v>51.68</v>
      </c>
      <c r="CO6" s="36">
        <f t="shared" si="10"/>
        <v>51.34</v>
      </c>
      <c r="CP6" s="36">
        <f t="shared" si="10"/>
        <v>53.43</v>
      </c>
      <c r="CQ6" s="36">
        <f t="shared" si="10"/>
        <v>54.92</v>
      </c>
      <c r="CR6" s="36">
        <f t="shared" si="10"/>
        <v>55.63</v>
      </c>
      <c r="CS6" s="36">
        <f t="shared" si="10"/>
        <v>55.03</v>
      </c>
      <c r="CT6" s="36">
        <f t="shared" si="10"/>
        <v>55.14</v>
      </c>
      <c r="CU6" s="36">
        <f t="shared" si="10"/>
        <v>55.89</v>
      </c>
      <c r="CV6" s="35" t="str">
        <f>IF(CV7="","",IF(CV7="-","【-】","【"&amp;SUBSTITUTE(TEXT(CV7,"#,##0.00"),"-","△")&amp;"】"))</f>
        <v>【60.69】</v>
      </c>
      <c r="CW6" s="36">
        <f>IF(CW7="",NA(),CW7)</f>
        <v>94.17</v>
      </c>
      <c r="CX6" s="36">
        <f t="shared" ref="CX6:DF6" si="11">IF(CX7="",NA(),CX7)</f>
        <v>93.71</v>
      </c>
      <c r="CY6" s="36">
        <f t="shared" si="11"/>
        <v>94.08</v>
      </c>
      <c r="CZ6" s="36">
        <f t="shared" si="11"/>
        <v>93.84</v>
      </c>
      <c r="DA6" s="36">
        <f t="shared" si="11"/>
        <v>92.25</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50.2</v>
      </c>
      <c r="DI6" s="36">
        <f t="shared" ref="DI6:DQ6" si="12">IF(DI7="",NA(),DI7)</f>
        <v>50.77</v>
      </c>
      <c r="DJ6" s="36">
        <f t="shared" si="12"/>
        <v>51.38</v>
      </c>
      <c r="DK6" s="36">
        <f t="shared" si="12"/>
        <v>52.56</v>
      </c>
      <c r="DL6" s="36">
        <f t="shared" si="12"/>
        <v>53.42</v>
      </c>
      <c r="DM6" s="36">
        <f t="shared" si="12"/>
        <v>48.49</v>
      </c>
      <c r="DN6" s="36">
        <f t="shared" si="12"/>
        <v>48.05</v>
      </c>
      <c r="DO6" s="36">
        <f t="shared" si="12"/>
        <v>48.87</v>
      </c>
      <c r="DP6" s="36">
        <f t="shared" si="12"/>
        <v>49.92</v>
      </c>
      <c r="DQ6" s="36">
        <f t="shared" si="12"/>
        <v>50.63</v>
      </c>
      <c r="DR6" s="35" t="str">
        <f>IF(DR7="","",IF(DR7="-","【-】","【"&amp;SUBSTITUTE(TEXT(DR7,"#,##0.00"),"-","△")&amp;"】"))</f>
        <v>【50.19】</v>
      </c>
      <c r="DS6" s="36">
        <f>IF(DS7="",NA(),DS7)</f>
        <v>24.91</v>
      </c>
      <c r="DT6" s="36">
        <f t="shared" ref="DT6:EB6" si="13">IF(DT7="",NA(),DT7)</f>
        <v>24.91</v>
      </c>
      <c r="DU6" s="36">
        <f t="shared" si="13"/>
        <v>27.06</v>
      </c>
      <c r="DV6" s="36">
        <f t="shared" si="13"/>
        <v>30.66</v>
      </c>
      <c r="DW6" s="36">
        <f t="shared" si="13"/>
        <v>29.13</v>
      </c>
      <c r="DX6" s="36">
        <f t="shared" si="13"/>
        <v>12.79</v>
      </c>
      <c r="DY6" s="36">
        <f t="shared" si="13"/>
        <v>13.39</v>
      </c>
      <c r="DZ6" s="36">
        <f t="shared" si="13"/>
        <v>14.85</v>
      </c>
      <c r="EA6" s="36">
        <f t="shared" si="13"/>
        <v>16.88</v>
      </c>
      <c r="EB6" s="36">
        <f t="shared" si="13"/>
        <v>18.28</v>
      </c>
      <c r="EC6" s="35" t="str">
        <f>IF(EC7="","",IF(EC7="-","【-】","【"&amp;SUBSTITUTE(TEXT(EC7,"#,##0.00"),"-","△")&amp;"】"))</f>
        <v>【20.63】</v>
      </c>
      <c r="ED6" s="36">
        <f>IF(ED7="",NA(),ED7)</f>
        <v>1.19</v>
      </c>
      <c r="EE6" s="36">
        <f t="shared" ref="EE6:EM6" si="14">IF(EE7="",NA(),EE7)</f>
        <v>0.69</v>
      </c>
      <c r="EF6" s="36">
        <f t="shared" si="14"/>
        <v>1.38</v>
      </c>
      <c r="EG6" s="36">
        <f t="shared" si="14"/>
        <v>1.24</v>
      </c>
      <c r="EH6" s="36">
        <f t="shared" si="14"/>
        <v>1.41</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293440</v>
      </c>
      <c r="D7" s="38">
        <v>46</v>
      </c>
      <c r="E7" s="38">
        <v>1</v>
      </c>
      <c r="F7" s="38">
        <v>0</v>
      </c>
      <c r="G7" s="38">
        <v>1</v>
      </c>
      <c r="H7" s="38" t="s">
        <v>92</v>
      </c>
      <c r="I7" s="38" t="s">
        <v>93</v>
      </c>
      <c r="J7" s="38" t="s">
        <v>94</v>
      </c>
      <c r="K7" s="38" t="s">
        <v>95</v>
      </c>
      <c r="L7" s="38" t="s">
        <v>96</v>
      </c>
      <c r="M7" s="38" t="s">
        <v>97</v>
      </c>
      <c r="N7" s="39" t="s">
        <v>98</v>
      </c>
      <c r="O7" s="39">
        <v>77.540000000000006</v>
      </c>
      <c r="P7" s="39">
        <v>99.88</v>
      </c>
      <c r="Q7" s="39">
        <v>3773</v>
      </c>
      <c r="R7" s="39">
        <v>28250</v>
      </c>
      <c r="S7" s="39">
        <v>14.27</v>
      </c>
      <c r="T7" s="39">
        <v>1979.68</v>
      </c>
      <c r="U7" s="39">
        <v>28205</v>
      </c>
      <c r="V7" s="39">
        <v>14.27</v>
      </c>
      <c r="W7" s="39">
        <v>1976.52</v>
      </c>
      <c r="X7" s="39">
        <v>107.21</v>
      </c>
      <c r="Y7" s="39">
        <v>107.19</v>
      </c>
      <c r="Z7" s="39">
        <v>108.85</v>
      </c>
      <c r="AA7" s="39">
        <v>108.18</v>
      </c>
      <c r="AB7" s="39">
        <v>107.5</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234.28</v>
      </c>
      <c r="AU7" s="39">
        <v>232.55</v>
      </c>
      <c r="AV7" s="39">
        <v>263.32</v>
      </c>
      <c r="AW7" s="39">
        <v>334.05</v>
      </c>
      <c r="AX7" s="39">
        <v>336.12</v>
      </c>
      <c r="AY7" s="39">
        <v>384.34</v>
      </c>
      <c r="AZ7" s="39">
        <v>359.47</v>
      </c>
      <c r="BA7" s="39">
        <v>369.69</v>
      </c>
      <c r="BB7" s="39">
        <v>379.08</v>
      </c>
      <c r="BC7" s="39">
        <v>367.55</v>
      </c>
      <c r="BD7" s="39">
        <v>260.31</v>
      </c>
      <c r="BE7" s="39">
        <v>223.06</v>
      </c>
      <c r="BF7" s="39">
        <v>217.99</v>
      </c>
      <c r="BG7" s="39">
        <v>215.67</v>
      </c>
      <c r="BH7" s="39">
        <v>213.64</v>
      </c>
      <c r="BI7" s="39">
        <v>234.19</v>
      </c>
      <c r="BJ7" s="39">
        <v>380.58</v>
      </c>
      <c r="BK7" s="39">
        <v>401.79</v>
      </c>
      <c r="BL7" s="39">
        <v>402.99</v>
      </c>
      <c r="BM7" s="39">
        <v>398.98</v>
      </c>
      <c r="BN7" s="39">
        <v>418.68</v>
      </c>
      <c r="BO7" s="39">
        <v>275.67</v>
      </c>
      <c r="BP7" s="39">
        <v>103.78</v>
      </c>
      <c r="BQ7" s="39">
        <v>103.94</v>
      </c>
      <c r="BR7" s="39">
        <v>106.68</v>
      </c>
      <c r="BS7" s="39">
        <v>105.87</v>
      </c>
      <c r="BT7" s="39">
        <v>92.4</v>
      </c>
      <c r="BU7" s="39">
        <v>102.38</v>
      </c>
      <c r="BV7" s="39">
        <v>100.12</v>
      </c>
      <c r="BW7" s="39">
        <v>98.66</v>
      </c>
      <c r="BX7" s="39">
        <v>98.64</v>
      </c>
      <c r="BY7" s="39">
        <v>94.78</v>
      </c>
      <c r="BZ7" s="39">
        <v>100.05</v>
      </c>
      <c r="CA7" s="39">
        <v>207</v>
      </c>
      <c r="CB7" s="39">
        <v>207.35</v>
      </c>
      <c r="CC7" s="39">
        <v>202.25</v>
      </c>
      <c r="CD7" s="39">
        <v>203.41</v>
      </c>
      <c r="CE7" s="39">
        <v>198.71</v>
      </c>
      <c r="CF7" s="39">
        <v>168.67</v>
      </c>
      <c r="CG7" s="39">
        <v>174.97</v>
      </c>
      <c r="CH7" s="39">
        <v>178.59</v>
      </c>
      <c r="CI7" s="39">
        <v>178.92</v>
      </c>
      <c r="CJ7" s="39">
        <v>181.3</v>
      </c>
      <c r="CK7" s="39">
        <v>166.4</v>
      </c>
      <c r="CL7" s="39">
        <v>51.42</v>
      </c>
      <c r="CM7" s="39">
        <v>51.75</v>
      </c>
      <c r="CN7" s="39">
        <v>51.68</v>
      </c>
      <c r="CO7" s="39">
        <v>51.34</v>
      </c>
      <c r="CP7" s="39">
        <v>53.43</v>
      </c>
      <c r="CQ7" s="39">
        <v>54.92</v>
      </c>
      <c r="CR7" s="39">
        <v>55.63</v>
      </c>
      <c r="CS7" s="39">
        <v>55.03</v>
      </c>
      <c r="CT7" s="39">
        <v>55.14</v>
      </c>
      <c r="CU7" s="39">
        <v>55.89</v>
      </c>
      <c r="CV7" s="39">
        <v>60.69</v>
      </c>
      <c r="CW7" s="39">
        <v>94.17</v>
      </c>
      <c r="CX7" s="39">
        <v>93.71</v>
      </c>
      <c r="CY7" s="39">
        <v>94.08</v>
      </c>
      <c r="CZ7" s="39">
        <v>93.84</v>
      </c>
      <c r="DA7" s="39">
        <v>92.25</v>
      </c>
      <c r="DB7" s="39">
        <v>82.66</v>
      </c>
      <c r="DC7" s="39">
        <v>82.04</v>
      </c>
      <c r="DD7" s="39">
        <v>81.900000000000006</v>
      </c>
      <c r="DE7" s="39">
        <v>81.39</v>
      </c>
      <c r="DF7" s="39">
        <v>81.27</v>
      </c>
      <c r="DG7" s="39">
        <v>89.82</v>
      </c>
      <c r="DH7" s="39">
        <v>50.2</v>
      </c>
      <c r="DI7" s="39">
        <v>50.77</v>
      </c>
      <c r="DJ7" s="39">
        <v>51.38</v>
      </c>
      <c r="DK7" s="39">
        <v>52.56</v>
      </c>
      <c r="DL7" s="39">
        <v>53.42</v>
      </c>
      <c r="DM7" s="39">
        <v>48.49</v>
      </c>
      <c r="DN7" s="39">
        <v>48.05</v>
      </c>
      <c r="DO7" s="39">
        <v>48.87</v>
      </c>
      <c r="DP7" s="39">
        <v>49.92</v>
      </c>
      <c r="DQ7" s="39">
        <v>50.63</v>
      </c>
      <c r="DR7" s="39">
        <v>50.19</v>
      </c>
      <c r="DS7" s="39">
        <v>24.91</v>
      </c>
      <c r="DT7" s="39">
        <v>24.91</v>
      </c>
      <c r="DU7" s="39">
        <v>27.06</v>
      </c>
      <c r="DV7" s="39">
        <v>30.66</v>
      </c>
      <c r="DW7" s="39">
        <v>29.13</v>
      </c>
      <c r="DX7" s="39">
        <v>12.79</v>
      </c>
      <c r="DY7" s="39">
        <v>13.39</v>
      </c>
      <c r="DZ7" s="39">
        <v>14.85</v>
      </c>
      <c r="EA7" s="39">
        <v>16.88</v>
      </c>
      <c r="EB7" s="39">
        <v>18.28</v>
      </c>
      <c r="EC7" s="39">
        <v>20.63</v>
      </c>
      <c r="ED7" s="39">
        <v>1.19</v>
      </c>
      <c r="EE7" s="39">
        <v>0.69</v>
      </c>
      <c r="EF7" s="39">
        <v>1.38</v>
      </c>
      <c r="EG7" s="39">
        <v>1.24</v>
      </c>
      <c r="EH7" s="39">
        <v>1.41</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106</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2022-01-25T06:19:53Z</cp:lastPrinted>
  <dcterms:created xsi:type="dcterms:W3CDTF">2021-12-03T06:54:17Z</dcterms:created>
  <dcterms:modified xsi:type="dcterms:W3CDTF">2022-03-04T05:19:54Z</dcterms:modified>
  <cp:category/>
</cp:coreProperties>
</file>