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codeName="ThisWorkbook" defaultThemeVersion="124226"/>
  <mc:AlternateContent xmlns:mc="http://schemas.openxmlformats.org/markup-compatibility/2006">
    <mc:Choice Requires="x15">
      <x15ac:absPath xmlns:x15ac="http://schemas.microsoft.com/office/spreadsheetml/2010/11/ac" url="\\192.168.1.190\mmi-doc\ps_パブリックセクター\公会計\02.作業\R3年作業\99_斑鳩町\4_作業中・進捗管理\12_納品\1_財務書類\一般会計等\"/>
    </mc:Choice>
  </mc:AlternateContent>
  <xr:revisionPtr revIDLastSave="0" documentId="13_ncr:1_{005B3F7D-AA18-4206-AD0D-684EE90A4C0F}" xr6:coauthVersionLast="47" xr6:coauthVersionMax="47" xr10:uidLastSave="{00000000-0000-0000-0000-000000000000}"/>
  <bookViews>
    <workbookView xWindow="-120" yWindow="-120" windowWidth="29040" windowHeight="15840" firstSheet="5" activeTab="15" xr2:uid="{00000000-000D-0000-FFFF-FFFF00000000}"/>
  </bookViews>
  <sheets>
    <sheet name="有形固定資産の明細" sheetId="32" r:id="rId1"/>
    <sheet name="有形固定資産に係る行政目的別の明細" sheetId="33" r:id="rId2"/>
    <sheet name="増減の明細" sheetId="8" r:id="rId3"/>
    <sheet name="増減の明細 " sheetId="21" r:id="rId4"/>
    <sheet name="基金 " sheetId="30" r:id="rId5"/>
    <sheet name="貸付金" sheetId="10" r:id="rId6"/>
    <sheet name="長期延滞債権" sheetId="11" r:id="rId7"/>
    <sheet name="地方債（借入先別）" sheetId="12" r:id="rId8"/>
    <sheet name="地方債（利率別など）" sheetId="29" r:id="rId9"/>
    <sheet name="引当金" sheetId="14" r:id="rId10"/>
    <sheet name="補助金" sheetId="31" r:id="rId11"/>
    <sheet name="財源明細" sheetId="28" r:id="rId12"/>
    <sheet name="sheet1税収" sheetId="34" state="hidden" r:id="rId13"/>
    <sheet name="財源情報明細" sheetId="27" r:id="rId14"/>
    <sheet name="資金明細" sheetId="22" r:id="rId15"/>
    <sheet name="行政目的別の明細" sheetId="35" r:id="rId16"/>
  </sheets>
  <externalReferences>
    <externalReference r:id="rId17"/>
    <externalReference r:id="rId18"/>
    <externalReference r:id="rId19"/>
    <externalReference r:id="rId20"/>
    <externalReference r:id="rId21"/>
  </externalReferences>
  <definedNames>
    <definedName name="CSV" localSheetId="12">#REF!</definedName>
    <definedName name="CSV">#REF!</definedName>
    <definedName name="CSVDATA" localSheetId="12">#REF!</definedName>
    <definedName name="CSVDATA">#REF!</definedName>
    <definedName name="DAN_KAIK_END" localSheetId="12">#REF!</definedName>
    <definedName name="DAN_KAIK_END">#REF!</definedName>
    <definedName name="DAN_KAIK_START" localSheetId="12">#REF!</definedName>
    <definedName name="DAN_KAIK_START">#REF!</definedName>
    <definedName name="_xlnm.Print_Area" localSheetId="9">引当金!$A$1:$H$9</definedName>
    <definedName name="_xlnm.Print_Area" localSheetId="4">'基金 '!$B$1:$L$16</definedName>
    <definedName name="_xlnm.Print_Area" localSheetId="15">行政目的別の明細!$A$1:$U$40</definedName>
    <definedName name="_xlnm.Print_Area" localSheetId="13">財源情報明細!$B$1:$I$10</definedName>
    <definedName name="_xlnm.Print_Area" localSheetId="11">財源明細!$A$1:$F$30</definedName>
    <definedName name="_xlnm.Print_Area" localSheetId="3">'増減の明細 '!$A$1:$K$12</definedName>
    <definedName name="_xlnm.Print_Area" localSheetId="5">貸付金!$B$1:$I$11</definedName>
    <definedName name="_xlnm.Print_Area" localSheetId="7">'地方債（借入先別）'!$A$1:$M$21</definedName>
    <definedName name="_xlnm.Print_Area" localSheetId="8">'地方債（利率別など）'!$A$1:$L$18</definedName>
    <definedName name="_xlnm.Print_Area" localSheetId="10">補助金!$A$1:$J$19</definedName>
    <definedName name="_xlnm.Print_Titles" localSheetId="3">'増減の明細 '!$1:$2</definedName>
    <definedName name="_xlnm.Print_Titles" localSheetId="1">有形固定資産に係る行政目的別の明細!$1:$5</definedName>
    <definedName name="_xlnm.Print_Titles" localSheetId="0">有形固定資産の明細!$1:$5</definedName>
    <definedName name="X01Y01_04">#REF!</definedName>
    <definedName name="X01Y01_36">'[1]36'!$K$14</definedName>
    <definedName name="X01Y02_04">#REF!</definedName>
    <definedName name="X01Y02_36">'[1]36'!$L$14</definedName>
    <definedName name="X01Y03_04">#REF!</definedName>
    <definedName name="X01Y03_36">'[1]36'!$M$14</definedName>
    <definedName name="X01Y04_04">#REF!</definedName>
    <definedName name="X01Y04_36">'[1]36'!$N$14</definedName>
    <definedName name="X01Y05_04">#REF!</definedName>
    <definedName name="X01Y05_36">'[1]36'!$O$14</definedName>
    <definedName name="X01Y06_04">#REF!</definedName>
    <definedName name="X01Y06_36">'[1]36'!$P$14</definedName>
    <definedName name="X01Y07_04">#REF!</definedName>
    <definedName name="X01Y07_36">'[1]36'!$Q$14</definedName>
    <definedName name="X01Y08_04">#REF!</definedName>
    <definedName name="X01Y08_36">'[1]36'!$R$14</definedName>
    <definedName name="X01Y09_04">#REF!</definedName>
    <definedName name="X01Y09_36">'[1]36'!$S$14</definedName>
    <definedName name="X01Y10_04">#REF!</definedName>
    <definedName name="X01Y10_36">'[1]36'!$T$14</definedName>
    <definedName name="X01Y11_04">#REF!</definedName>
    <definedName name="X01Y11_36">'[1]36'!$U$14</definedName>
    <definedName name="X01Y12_04">#REF!</definedName>
    <definedName name="X01Y12_36">'[1]36'!$V$14</definedName>
    <definedName name="X01Y13_04">#REF!</definedName>
    <definedName name="X01Y13_36">'[1]36'!$W$14</definedName>
    <definedName name="X01Y14_04">#REF!</definedName>
    <definedName name="X01Y14_36">'[1]36'!$X$14</definedName>
    <definedName name="X01Y15_04">#REF!</definedName>
    <definedName name="X01Y15_36">'[1]36'!$Y$14</definedName>
    <definedName name="X01Y16_04">#REF!</definedName>
    <definedName name="X01Y16_36">'[1]36'!$Z$14</definedName>
    <definedName name="X01Y17_04">#REF!</definedName>
    <definedName name="X01Y17_36">'[1]36'!$AA$14</definedName>
    <definedName name="X01Y18_04">#REF!</definedName>
    <definedName name="X01Y18_36">'[1]36'!$AB$14</definedName>
    <definedName name="X01Y19_04">#REF!</definedName>
    <definedName name="X01Y19_36">'[1]36'!$AC$14</definedName>
    <definedName name="X01Y20_04">#REF!</definedName>
    <definedName name="X01Y20_36">'[1]36'!$AD$14</definedName>
    <definedName name="X01Y21_04">#REF!</definedName>
    <definedName name="X01Y21_36">'[1]36'!$AE$14</definedName>
    <definedName name="X01Y22_04">#REF!</definedName>
    <definedName name="X01Y23_04">#REF!</definedName>
    <definedName name="X01Y24_04">#REF!</definedName>
    <definedName name="X01Y25_04">#REF!</definedName>
    <definedName name="X01Y26_04">#REF!</definedName>
    <definedName name="X01Y27_04">#REF!</definedName>
    <definedName name="X01Y28_04">#REF!</definedName>
    <definedName name="X01Y29_04">#REF!</definedName>
    <definedName name="X01Y30_04">#REF!</definedName>
    <definedName name="X01Y31_04">#REF!</definedName>
    <definedName name="X01Y32_04">#REF!</definedName>
    <definedName name="X01Y33_04">#REF!</definedName>
    <definedName name="X01Y34_04">#REF!</definedName>
    <definedName name="X01Y35_04">#REF!</definedName>
    <definedName name="X01Y36_04">#REF!</definedName>
    <definedName name="X01Y37_04">#REF!</definedName>
    <definedName name="X01Y38_04">#REF!</definedName>
    <definedName name="X01Y39_04">#REF!</definedName>
    <definedName name="X01Y40_04">#REF!</definedName>
    <definedName name="X01Y41_04">#REF!</definedName>
    <definedName name="X01Y42_04">#REF!</definedName>
    <definedName name="X01Y43_04">#REF!</definedName>
    <definedName name="X01Y44_04">#REF!</definedName>
    <definedName name="X01Y45_04">#REF!</definedName>
    <definedName name="X01Y46_04">#REF!</definedName>
    <definedName name="X01Y47_04">#REF!</definedName>
    <definedName name="X01Y48_04">#REF!</definedName>
    <definedName name="X01Y49_04">#REF!</definedName>
    <definedName name="X01Y50_04">#REF!</definedName>
    <definedName name="X01Y51_04">#REF!</definedName>
    <definedName name="X01Y52_04">#REF!</definedName>
    <definedName name="X01Y53_04">#REF!</definedName>
    <definedName name="X01Y54_04">#REF!</definedName>
    <definedName name="X01Y55_04">#REF!</definedName>
    <definedName name="X01Y56_04">#REF!</definedName>
    <definedName name="X01Y57_04">#REF!</definedName>
    <definedName name="X01Y58_04">#REF!</definedName>
    <definedName name="X01Y59_04">#REF!</definedName>
    <definedName name="X01Y60_04">#REF!</definedName>
    <definedName name="X02Y01_04">#REF!</definedName>
    <definedName name="X02Y01_36">'[1]36'!$K$15</definedName>
    <definedName name="X02Y02_04">#REF!</definedName>
    <definedName name="X02Y02_36">'[1]36'!$L$15</definedName>
    <definedName name="X02Y03_04">#REF!</definedName>
    <definedName name="X02Y03_36">'[1]36'!$M$15</definedName>
    <definedName name="X02Y04_04">#REF!</definedName>
    <definedName name="X02Y04_36">'[1]36'!$N$15</definedName>
    <definedName name="X02Y05_04">#REF!</definedName>
    <definedName name="X02Y05_36">'[1]36'!$O$15</definedName>
    <definedName name="X02Y06_04">#REF!</definedName>
    <definedName name="X02Y06_36">'[1]36'!$P$15</definedName>
    <definedName name="X02Y07_04">#REF!</definedName>
    <definedName name="X02Y07_36">'[1]36'!$Q$15</definedName>
    <definedName name="X02Y08_04">#REF!</definedName>
    <definedName name="X02Y08_36">'[1]36'!$R$15</definedName>
    <definedName name="X02Y09_04">#REF!</definedName>
    <definedName name="X02Y09_36">'[1]36'!$S$15</definedName>
    <definedName name="X02Y10_04">#REF!</definedName>
    <definedName name="X02Y10_36">'[1]36'!$T$15</definedName>
    <definedName name="X02Y11_04">#REF!</definedName>
    <definedName name="X02Y11_36">'[1]36'!$U$15</definedName>
    <definedName name="X02Y12_04">#REF!</definedName>
    <definedName name="X02Y12_36">'[1]36'!$V$15</definedName>
    <definedName name="X02Y13_04">#REF!</definedName>
    <definedName name="X02Y13_36">'[1]36'!$W$15</definedName>
    <definedName name="X02Y14_04">#REF!</definedName>
    <definedName name="X02Y14_36">'[1]36'!$X$15</definedName>
    <definedName name="X02Y15_04">#REF!</definedName>
    <definedName name="X02Y15_36">'[1]36'!$Y$15</definedName>
    <definedName name="X02Y16_04">#REF!</definedName>
    <definedName name="X02Y16_36">'[1]36'!$Z$15</definedName>
    <definedName name="X02Y17_04">#REF!</definedName>
    <definedName name="X02Y17_36">'[1]36'!$AA$15</definedName>
    <definedName name="X02Y18_04">#REF!</definedName>
    <definedName name="X02Y18_36">'[1]36'!$AB$15</definedName>
    <definedName name="X02Y19_04">#REF!</definedName>
    <definedName name="X02Y19_36">'[1]36'!$AC$15</definedName>
    <definedName name="X02Y20_04">#REF!</definedName>
    <definedName name="X02Y20_36">'[1]36'!$AD$15</definedName>
    <definedName name="X02Y21_04">#REF!</definedName>
    <definedName name="X02Y21_36">'[1]36'!$AE$15</definedName>
    <definedName name="X02Y22_04">#REF!</definedName>
    <definedName name="X02Y23_04">#REF!</definedName>
    <definedName name="X02Y24_04">#REF!</definedName>
    <definedName name="X02Y25_04">#REF!</definedName>
    <definedName name="X02Y26_04">#REF!</definedName>
    <definedName name="X02Y27_04">#REF!</definedName>
    <definedName name="X02Y28_04">#REF!</definedName>
    <definedName name="X02Y29_04">#REF!</definedName>
    <definedName name="X02Y30_04">#REF!</definedName>
    <definedName name="X02Y31_04">#REF!</definedName>
    <definedName name="X02Y32_04">#REF!</definedName>
    <definedName name="X02Y33_04">#REF!</definedName>
    <definedName name="X02Y34_04">#REF!</definedName>
    <definedName name="X02Y35_04">#REF!</definedName>
    <definedName name="X02Y36_04">#REF!</definedName>
    <definedName name="X02Y37_04">#REF!</definedName>
    <definedName name="X02Y38_04">#REF!</definedName>
    <definedName name="X02Y39_04">#REF!</definedName>
    <definedName name="X02Y40_04">#REF!</definedName>
    <definedName name="X02Y41_04">#REF!</definedName>
    <definedName name="X02Y42_04">#REF!</definedName>
    <definedName name="X02Y43_04">#REF!</definedName>
    <definedName name="X02Y44_04">#REF!</definedName>
    <definedName name="X02Y45_04">#REF!</definedName>
    <definedName name="X02Y46_04">#REF!</definedName>
    <definedName name="X02Y47_04">#REF!</definedName>
    <definedName name="X02Y48_04">#REF!</definedName>
    <definedName name="X02Y49_04">#REF!</definedName>
    <definedName name="X02Y50_04">#REF!</definedName>
    <definedName name="X02Y51_04">#REF!</definedName>
    <definedName name="X02Y52_04">#REF!</definedName>
    <definedName name="X02Y53_04">#REF!</definedName>
    <definedName name="X02Y54_04">#REF!</definedName>
    <definedName name="X02Y55_04">#REF!</definedName>
    <definedName name="X02Y56_04">#REF!</definedName>
    <definedName name="X02Y57_04">#REF!</definedName>
    <definedName name="X02Y58_04">#REF!</definedName>
    <definedName name="X02Y59_04">#REF!</definedName>
    <definedName name="X02Y60_04">#REF!</definedName>
    <definedName name="X03Y01_36">'[1]36'!$K$16</definedName>
    <definedName name="X03Y02_36">'[1]36'!$L$16</definedName>
    <definedName name="X03Y03_36">'[1]36'!$M$16</definedName>
    <definedName name="X03Y04_36">'[1]36'!$N$16</definedName>
    <definedName name="X03Y05_36">'[1]36'!$O$16</definedName>
    <definedName name="X03Y06_36">'[1]36'!$P$16</definedName>
    <definedName name="X03Y07_36">'[1]36'!$Q$16</definedName>
    <definedName name="X03Y08_36">'[1]36'!$R$16</definedName>
    <definedName name="X03Y09_36">'[1]36'!$S$16</definedName>
    <definedName name="X03Y10_36">'[1]36'!$T$16</definedName>
    <definedName name="X03Y11_36">'[1]36'!$U$16</definedName>
    <definedName name="X03Y12_36">'[1]36'!$V$16</definedName>
    <definedName name="X03Y13_36">'[1]36'!$W$16</definedName>
    <definedName name="X03Y14_36">'[1]36'!$X$16</definedName>
    <definedName name="X03Y15_36">'[1]36'!$Y$16</definedName>
    <definedName name="X03Y16_36">'[1]36'!$Z$16</definedName>
    <definedName name="X03Y17_36">'[1]36'!$AA$16</definedName>
    <definedName name="X03Y18_36">'[1]36'!$AB$16</definedName>
    <definedName name="X03Y19_36">'[1]36'!$AC$16</definedName>
    <definedName name="X03Y20_36">'[1]36'!$AD$16</definedName>
    <definedName name="X03Y21_36">'[1]36'!$AE$16</definedName>
    <definedName name="X04Y01_36">'[1]36'!$K$17</definedName>
    <definedName name="X04Y02_36">'[1]36'!$L$17</definedName>
    <definedName name="X04Y03_36">'[1]36'!$M$17</definedName>
    <definedName name="X04Y04_36">'[1]36'!$N$17</definedName>
    <definedName name="X04Y05_36">'[1]36'!$O$17</definedName>
    <definedName name="X04Y06_36">'[1]36'!$P$17</definedName>
    <definedName name="X04Y07_36">'[1]36'!$Q$17</definedName>
    <definedName name="X04Y08_36">'[1]36'!$R$17</definedName>
    <definedName name="X04Y09_36">'[1]36'!$S$17</definedName>
    <definedName name="X04Y10_36">'[1]36'!$T$17</definedName>
    <definedName name="X04Y11_36">'[1]36'!$U$17</definedName>
    <definedName name="X04Y12_36">'[1]36'!$V$17</definedName>
    <definedName name="X04Y13_36">'[1]36'!$W$17</definedName>
    <definedName name="X04Y14_36">'[1]36'!$X$17</definedName>
    <definedName name="X04Y15_36">'[1]36'!$Y$17</definedName>
    <definedName name="X04Y16_36">'[1]36'!$Z$17</definedName>
    <definedName name="X04Y17_36">'[1]36'!$AA$17</definedName>
    <definedName name="X04Y18_36">'[1]36'!$AB$17</definedName>
    <definedName name="X04Y19_36">'[1]36'!$AC$17</definedName>
    <definedName name="X04Y20_36">'[1]36'!$AD$17</definedName>
    <definedName name="X04Y21_36">'[1]36'!$AE$17</definedName>
    <definedName name="X05Y01_36">'[1]36'!$K$18</definedName>
    <definedName name="X05Y02_36">'[1]36'!$L$18</definedName>
    <definedName name="X05Y03_36">'[1]36'!$M$18</definedName>
    <definedName name="X05Y04_36">'[1]36'!$N$18</definedName>
    <definedName name="X05Y05_36">'[1]36'!$O$18</definedName>
    <definedName name="X05Y06_36">'[1]36'!$P$18</definedName>
    <definedName name="X05Y07_36">'[1]36'!$Q$18</definedName>
    <definedName name="X05Y08_36">'[1]36'!$R$18</definedName>
    <definedName name="X05Y09_36">'[1]36'!$S$18</definedName>
    <definedName name="X05Y10_36">'[1]36'!$T$18</definedName>
    <definedName name="X05Y11_36">'[1]36'!$U$18</definedName>
    <definedName name="X05Y12_36">'[1]36'!$V$18</definedName>
    <definedName name="X05Y13_36">'[1]36'!$W$18</definedName>
    <definedName name="X05Y14_36">'[1]36'!$X$18</definedName>
    <definedName name="X05Y15_36">'[1]36'!$Y$18</definedName>
    <definedName name="X05Y16_36">'[1]36'!$Z$18</definedName>
    <definedName name="X05Y17_36">'[1]36'!$AA$18</definedName>
    <definedName name="X05Y18_36">'[1]36'!$AB$18</definedName>
    <definedName name="X05Y19_36">'[1]36'!$AC$18</definedName>
    <definedName name="X05Y20_36">'[1]36'!$AD$18</definedName>
    <definedName name="X05Y21_36">'[1]36'!$AE$18</definedName>
    <definedName name="X06Y01_36">'[1]36'!$K$19</definedName>
    <definedName name="X06Y02_36">'[1]36'!$L$19</definedName>
    <definedName name="X06Y03_36">'[1]36'!$M$19</definedName>
    <definedName name="X06Y04_36">'[1]36'!$N$19</definedName>
    <definedName name="X06Y05_36">'[1]36'!$O$19</definedName>
    <definedName name="X06Y06_36">'[1]36'!$P$19</definedName>
    <definedName name="X06Y07_36">'[1]36'!$Q$19</definedName>
    <definedName name="X06Y08_36">'[1]36'!$R$19</definedName>
    <definedName name="X06Y09_36">'[1]36'!$S$19</definedName>
    <definedName name="X06Y10_36">'[1]36'!$T$19</definedName>
    <definedName name="X06Y11_36">'[1]36'!$U$19</definedName>
    <definedName name="X06Y12_36">'[1]36'!$V$19</definedName>
    <definedName name="X06Y13_36">'[1]36'!$W$19</definedName>
    <definedName name="X06Y14_36">'[1]36'!$X$19</definedName>
    <definedName name="X06Y15_36">'[1]36'!$Y$19</definedName>
    <definedName name="X06Y16_36">'[1]36'!$Z$19</definedName>
    <definedName name="X06Y17_36">'[1]36'!$AA$19</definedName>
    <definedName name="X06Y18_36">'[1]36'!$AB$19</definedName>
    <definedName name="X06Y19_36">'[1]36'!$AC$19</definedName>
    <definedName name="X06Y20_36">'[1]36'!$AD$19</definedName>
    <definedName name="X06Y21_36">'[1]36'!$AE$19</definedName>
    <definedName name="X07Y01_36">'[1]36'!$K$20</definedName>
    <definedName name="X07Y02_36">'[1]36'!$L$20</definedName>
    <definedName name="X07Y03_36">'[1]36'!$M$20</definedName>
    <definedName name="X07Y04_36">'[1]36'!$N$20</definedName>
    <definedName name="X07Y05_36">'[1]36'!$O$20</definedName>
    <definedName name="X07Y06_36">'[1]36'!$P$20</definedName>
    <definedName name="X07Y07_36">'[1]36'!$Q$20</definedName>
    <definedName name="X07Y08_36">'[1]36'!$R$20</definedName>
    <definedName name="X07Y09_36">'[1]36'!$S$20</definedName>
    <definedName name="X07Y10_36">'[1]36'!$T$20</definedName>
    <definedName name="X07Y11_36">'[1]36'!$U$20</definedName>
    <definedName name="X07Y12_36">'[1]36'!$V$20</definedName>
    <definedName name="X07Y13_36">'[1]36'!$W$20</definedName>
    <definedName name="X07Y14_36">'[1]36'!$X$20</definedName>
    <definedName name="X07Y15_36">'[1]36'!$Y$20</definedName>
    <definedName name="X07Y16_36">'[1]36'!$Z$20</definedName>
    <definedName name="X07Y17_36">'[1]36'!$AA$20</definedName>
    <definedName name="X07Y18_36">'[1]36'!$AB$20</definedName>
    <definedName name="X07Y19_36">'[1]36'!$AC$20</definedName>
    <definedName name="X07Y20_36">'[1]36'!$AD$20</definedName>
    <definedName name="X07Y21_36">'[1]36'!$AE$20</definedName>
    <definedName name="X08Y01_36">'[1]36'!$K$21</definedName>
    <definedName name="X08Y02_36">'[1]36'!$L$21</definedName>
    <definedName name="X08Y03_36">'[1]36'!$M$21</definedName>
    <definedName name="X08Y04_36">'[1]36'!$N$21</definedName>
    <definedName name="X08Y05_36">'[1]36'!$O$21</definedName>
    <definedName name="X08Y06_36">'[1]36'!$P$21</definedName>
    <definedName name="X08Y07_36">'[1]36'!$Q$21</definedName>
    <definedName name="X08Y08_36">'[1]36'!$R$21</definedName>
    <definedName name="X08Y09_36">'[1]36'!$S$21</definedName>
    <definedName name="X08Y10_36">'[1]36'!$T$21</definedName>
    <definedName name="X08Y11_36">'[1]36'!$U$21</definedName>
    <definedName name="X08Y12_36">'[1]36'!$V$21</definedName>
    <definedName name="X08Y13_36">'[1]36'!$W$21</definedName>
    <definedName name="X08Y14_36">'[1]36'!$X$21</definedName>
    <definedName name="X08Y15_36">'[1]36'!$Y$21</definedName>
    <definedName name="X08Y16_36">'[1]36'!$Z$21</definedName>
    <definedName name="X08Y17_36">'[1]36'!$AA$21</definedName>
    <definedName name="X08Y18_36">'[1]36'!$AB$21</definedName>
    <definedName name="X08Y19_36">'[1]36'!$AC$21</definedName>
    <definedName name="X08Y20_36">'[1]36'!$AD$21</definedName>
    <definedName name="X08Y21_36">'[1]36'!$AE$21</definedName>
    <definedName name="X09Y01_36">'[1]36'!$K$22</definedName>
    <definedName name="X09Y02_36">'[1]36'!$L$22</definedName>
    <definedName name="X09Y03_36">'[1]36'!$M$22</definedName>
    <definedName name="X09Y04_36">'[1]36'!$N$22</definedName>
    <definedName name="X09Y05_36">'[1]36'!$O$22</definedName>
    <definedName name="X09Y06_36">'[1]36'!$P$22</definedName>
    <definedName name="X09Y07_36">'[1]36'!$Q$22</definedName>
    <definedName name="X09Y08_36">'[1]36'!$R$22</definedName>
    <definedName name="X09Y09_36">'[1]36'!$S$22</definedName>
    <definedName name="X09Y10_36">'[1]36'!$T$22</definedName>
    <definedName name="X09Y11_36">'[1]36'!$U$22</definedName>
    <definedName name="X09Y12_36">'[1]36'!$V$22</definedName>
    <definedName name="X09Y13_36">'[1]36'!$W$22</definedName>
    <definedName name="X09Y14_36">'[1]36'!$X$22</definedName>
    <definedName name="X09Y15_36">'[1]36'!$Y$22</definedName>
    <definedName name="X09Y16_36">'[1]36'!$Z$22</definedName>
    <definedName name="X09Y17_36">'[1]36'!$AA$22</definedName>
    <definedName name="X09Y18_36">'[1]36'!$AB$22</definedName>
    <definedName name="X09Y19_36">'[1]36'!$AC$22</definedName>
    <definedName name="X09Y20_36">'[1]36'!$AD$22</definedName>
    <definedName name="X09Y21_36">'[1]36'!$AE$22</definedName>
    <definedName name="X10Y01_36">'[1]36'!$K$23</definedName>
    <definedName name="X10Y02_36">'[1]36'!$L$23</definedName>
    <definedName name="X10Y03_36">'[1]36'!$M$23</definedName>
    <definedName name="X10Y04_36">'[1]36'!$N$23</definedName>
    <definedName name="X10Y05_36">'[1]36'!$O$23</definedName>
    <definedName name="X10Y06_36">'[1]36'!$P$23</definedName>
    <definedName name="X10Y07_36">'[1]36'!$Q$23</definedName>
    <definedName name="X10Y08_36">'[1]36'!$R$23</definedName>
    <definedName name="X10Y09_36">'[1]36'!$S$23</definedName>
    <definedName name="X10Y10_36">'[1]36'!$T$23</definedName>
    <definedName name="X10Y11_36">'[1]36'!$U$23</definedName>
    <definedName name="X10Y12_36">'[1]36'!$V$23</definedName>
    <definedName name="X10Y13_36">'[1]36'!$W$23</definedName>
    <definedName name="X10Y14_36">'[1]36'!$X$23</definedName>
    <definedName name="X10Y15_36">'[1]36'!$Y$23</definedName>
    <definedName name="X10Y16_36">'[1]36'!$Z$23</definedName>
    <definedName name="X10Y17_36">'[1]36'!$AA$23</definedName>
    <definedName name="X10Y18_36">'[1]36'!$AB$23</definedName>
    <definedName name="X10Y19_36">'[1]36'!$AC$23</definedName>
    <definedName name="X10Y20_36">'[1]36'!$AD$23</definedName>
    <definedName name="X10Y21_36">'[1]36'!$AE$23</definedName>
    <definedName name="X11Y01_36">'[1]36'!$K$24</definedName>
    <definedName name="X11Y02_36">'[1]36'!$L$24</definedName>
    <definedName name="X11Y03_36">'[1]36'!$M$24</definedName>
    <definedName name="X11Y04_36">'[1]36'!$N$24</definedName>
    <definedName name="X11Y05_36">'[1]36'!$O$24</definedName>
    <definedName name="X11Y06_36">'[1]36'!$P$24</definedName>
    <definedName name="X11Y07_36">'[1]36'!$Q$24</definedName>
    <definedName name="X11Y08_36">'[1]36'!$R$24</definedName>
    <definedName name="X11Y09_36">'[1]36'!$S$24</definedName>
    <definedName name="X11Y10_36">'[1]36'!$T$24</definedName>
    <definedName name="X11Y11_36">'[1]36'!$U$24</definedName>
    <definedName name="X11Y12_36">'[1]36'!$V$24</definedName>
    <definedName name="X11Y13_36">'[1]36'!$W$24</definedName>
    <definedName name="X11Y14_36">'[1]36'!$X$24</definedName>
    <definedName name="X11Y15_36">'[1]36'!$Y$24</definedName>
    <definedName name="X11Y16_36">'[1]36'!$Z$24</definedName>
    <definedName name="X11Y17_36">'[1]36'!$AA$24</definedName>
    <definedName name="X11Y18_36">'[1]36'!$AB$24</definedName>
    <definedName name="X11Y19_36">'[1]36'!$AC$24</definedName>
    <definedName name="X11Y20_36">'[1]36'!$AD$24</definedName>
    <definedName name="X11Y21_36">'[1]36'!$AE$24</definedName>
    <definedName name="X12Y01_13" localSheetId="12">'[2]13'!$U$24</definedName>
    <definedName name="X12Y01_13">'[3]13'!$U$24</definedName>
    <definedName name="X12Y01_36">'[1]36'!$K$25</definedName>
    <definedName name="X12Y02_36">'[1]36'!$L$25</definedName>
    <definedName name="X12Y03_13" localSheetId="12">'[2]13'!$Z$24</definedName>
    <definedName name="X12Y03_13">'[3]13'!$Z$24</definedName>
    <definedName name="X12Y03_36">'[1]36'!$M$25</definedName>
    <definedName name="X12Y04_36">'[1]36'!$N$25</definedName>
    <definedName name="X12Y05_36">'[1]36'!$O$25</definedName>
    <definedName name="X12Y06_36">'[1]36'!$P$25</definedName>
    <definedName name="X12Y07_36">'[1]36'!$Q$25</definedName>
    <definedName name="X12Y08_36">'[1]36'!$R$25</definedName>
    <definedName name="X12Y09_36">'[1]36'!$S$25</definedName>
    <definedName name="X12Y10_13" localSheetId="12">'[2]13'!$AG$24</definedName>
    <definedName name="X12Y10_13">'[3]13'!$AG$24</definedName>
    <definedName name="X12Y10_36">'[1]36'!$T$25</definedName>
    <definedName name="X12Y11_36">'[1]36'!$U$25</definedName>
    <definedName name="X12Y12_36">'[1]36'!$V$25</definedName>
    <definedName name="X12Y13_36">'[1]36'!$W$25</definedName>
    <definedName name="X12Y14_36">'[1]36'!$X$25</definedName>
    <definedName name="X12Y15_36">'[1]36'!$Y$25</definedName>
    <definedName name="X12Y16_36">'[1]36'!$Z$25</definedName>
    <definedName name="X12Y17_36">'[1]36'!$AA$25</definedName>
    <definedName name="X12Y18_36">'[1]36'!$AB$25</definedName>
    <definedName name="X12Y19_36">'[1]36'!$AC$25</definedName>
    <definedName name="X12Y20_36">'[1]36'!$AD$25</definedName>
    <definedName name="X12Y21_36">'[1]36'!$AE$25</definedName>
    <definedName name="X13Y01_36">'[1]36'!$K$26</definedName>
    <definedName name="X13Y02_36">'[1]36'!$L$26</definedName>
    <definedName name="X13Y03_36">'[1]36'!$M$26</definedName>
    <definedName name="X13Y04_36">'[1]36'!$N$26</definedName>
    <definedName name="X13Y05_36">'[1]36'!$O$26</definedName>
    <definedName name="X13Y06_36">'[1]36'!$P$26</definedName>
    <definedName name="X13Y07_36">'[1]36'!$Q$26</definedName>
    <definedName name="X13Y08_36">'[1]36'!$R$26</definedName>
    <definedName name="X13Y09_36">'[1]36'!$S$26</definedName>
    <definedName name="X13Y10_36">'[1]36'!$T$26</definedName>
    <definedName name="X13Y11_36">'[1]36'!$U$26</definedName>
    <definedName name="X13Y12_36">'[1]36'!$V$26</definedName>
    <definedName name="X13Y13_36">'[1]36'!$W$26</definedName>
    <definedName name="X13Y14_36">'[1]36'!$X$26</definedName>
    <definedName name="X13Y15_36">'[1]36'!$Y$26</definedName>
    <definedName name="X13Y16_36">'[1]36'!$Z$26</definedName>
    <definedName name="X13Y17_36">'[1]36'!$AA$26</definedName>
    <definedName name="X13Y18_36">'[1]36'!$AB$26</definedName>
    <definedName name="X13Y19_36">'[1]36'!$AC$26</definedName>
    <definedName name="X13Y20_36">'[1]36'!$AD$26</definedName>
    <definedName name="X13Y21_36">'[1]36'!$AE$26</definedName>
    <definedName name="X14Y01_36">'[1]36'!$K$27</definedName>
    <definedName name="X14Y02_36">'[1]36'!$L$27</definedName>
    <definedName name="X14Y03_36">'[1]36'!$M$27</definedName>
    <definedName name="X14Y04_36">'[1]36'!$N$27</definedName>
    <definedName name="X14Y05_36">'[1]36'!$O$27</definedName>
    <definedName name="X14Y06_36">'[1]36'!$P$27</definedName>
    <definedName name="X14Y07_36">'[1]36'!$Q$27</definedName>
    <definedName name="X14Y08_36">'[1]36'!$R$27</definedName>
    <definedName name="X14Y09_36">'[1]36'!$S$27</definedName>
    <definedName name="X14Y10_36">'[1]36'!$T$27</definedName>
    <definedName name="X14Y11_36">'[1]36'!$U$27</definedName>
    <definedName name="X14Y12_36">'[1]36'!$V$27</definedName>
    <definedName name="X14Y13_36">'[1]36'!$W$27</definedName>
    <definedName name="X14Y14_36">'[1]36'!$X$27</definedName>
    <definedName name="X14Y15_36">'[1]36'!$Y$27</definedName>
    <definedName name="X14Y16_36">'[1]36'!$Z$27</definedName>
    <definedName name="X14Y17_36">'[1]36'!$AA$27</definedName>
    <definedName name="X14Y18_36">'[1]36'!$AB$27</definedName>
    <definedName name="X14Y19_36">'[1]36'!$AC$27</definedName>
    <definedName name="X14Y20_36">'[1]36'!$AD$27</definedName>
    <definedName name="X14Y21_36">'[1]36'!$AE$27</definedName>
    <definedName name="X15Y01_36">'[1]36'!$K$28</definedName>
    <definedName name="X15Y02_36">'[1]36'!$L$28</definedName>
    <definedName name="X15Y03_36">'[1]36'!$M$28</definedName>
    <definedName name="X15Y04_36">'[1]36'!$N$28</definedName>
    <definedName name="X15Y05_36">'[1]36'!$O$28</definedName>
    <definedName name="X15Y06_36">'[1]36'!$P$28</definedName>
    <definedName name="X15Y07_36">'[1]36'!$Q$28</definedName>
    <definedName name="X15Y08_36">'[1]36'!$R$28</definedName>
    <definedName name="X15Y09_36">'[1]36'!$S$28</definedName>
    <definedName name="X15Y10_36">'[1]36'!$T$28</definedName>
    <definedName name="X15Y11_36">'[1]36'!$U$28</definedName>
    <definedName name="X15Y12_36">'[1]36'!$V$28</definedName>
    <definedName name="X15Y13_36">'[1]36'!$W$28</definedName>
    <definedName name="X15Y14_36">'[1]36'!$X$28</definedName>
    <definedName name="X15Y15_36">'[1]36'!$Y$28</definedName>
    <definedName name="X15Y16_36">'[1]36'!$Z$28</definedName>
    <definedName name="X15Y17_36">'[1]36'!$AA$28</definedName>
    <definedName name="X15Y18_36">'[1]36'!$AB$28</definedName>
    <definedName name="X15Y19_36">'[1]36'!$AC$28</definedName>
    <definedName name="X15Y20_36">'[1]36'!$AD$28</definedName>
    <definedName name="X15Y21_36">'[1]36'!$AE$28</definedName>
    <definedName name="X16Y01_36">'[1]36'!$K$29</definedName>
    <definedName name="X16Y02_36">'[1]36'!$L$29</definedName>
    <definedName name="X16Y03_36">'[1]36'!$M$29</definedName>
    <definedName name="X16Y04_36">'[1]36'!$N$29</definedName>
    <definedName name="X16Y05_36">'[1]36'!$O$29</definedName>
    <definedName name="X16Y06_36">'[1]36'!$P$29</definedName>
    <definedName name="X16Y07_36">'[1]36'!$Q$29</definedName>
    <definedName name="X16Y08_36">'[1]36'!$R$29</definedName>
    <definedName name="X16Y09_36">'[1]36'!$S$29</definedName>
    <definedName name="X16Y10_36">'[1]36'!$T$29</definedName>
    <definedName name="X16Y11_36">'[1]36'!$U$29</definedName>
    <definedName name="X16Y12_36">'[1]36'!$V$29</definedName>
    <definedName name="X16Y13_36">'[1]36'!$W$29</definedName>
    <definedName name="X16Y14_36">'[1]36'!$X$29</definedName>
    <definedName name="X16Y15_36">'[1]36'!$Y$29</definedName>
    <definedName name="X16Y16_36">'[1]36'!$Z$29</definedName>
    <definedName name="X16Y17_36">'[1]36'!$AA$29</definedName>
    <definedName name="X16Y18_36">'[1]36'!$AB$29</definedName>
    <definedName name="X16Y19_36">'[1]36'!$AC$29</definedName>
    <definedName name="X16Y20_36">'[1]36'!$AD$29</definedName>
    <definedName name="X16Y21_36">'[1]36'!$AE$29</definedName>
    <definedName name="X17Y01_36">'[1]36'!$K$30</definedName>
    <definedName name="X17Y02_36">'[1]36'!$L$30</definedName>
    <definedName name="X17Y03_36">'[1]36'!$M$30</definedName>
    <definedName name="X17Y04_36">'[1]36'!$N$30</definedName>
    <definedName name="X17Y05_36">'[1]36'!$O$30</definedName>
    <definedName name="X17Y06_36">'[1]36'!$P$30</definedName>
    <definedName name="X17Y07_36">'[1]36'!$Q$30</definedName>
    <definedName name="X17Y08_36">'[1]36'!$R$30</definedName>
    <definedName name="X17Y09_36">'[1]36'!$S$30</definedName>
    <definedName name="X17Y10_36">'[1]36'!$T$30</definedName>
    <definedName name="X17Y11_36">'[1]36'!$U$30</definedName>
    <definedName name="X17Y12_36">'[1]36'!$V$30</definedName>
    <definedName name="X17Y13_36">'[1]36'!$W$30</definedName>
    <definedName name="X17Y14_36">'[1]36'!$X$30</definedName>
    <definedName name="X17Y15_36">'[1]36'!$Y$30</definedName>
    <definedName name="X17Y16_36">'[1]36'!$Z$30</definedName>
    <definedName name="X17Y17_36">'[1]36'!$AA$30</definedName>
    <definedName name="X17Y18_36">'[1]36'!$AB$30</definedName>
    <definedName name="X17Y19_36">'[1]36'!$AC$30</definedName>
    <definedName name="X17Y20_36">'[1]36'!$AD$30</definedName>
    <definedName name="X17Y21_36">'[1]36'!$AE$30</definedName>
    <definedName name="X18Y01_36">'[1]36'!$K$31</definedName>
    <definedName name="X18Y02_36">'[1]36'!$L$31</definedName>
    <definedName name="X18Y03_36">'[1]36'!$M$31</definedName>
    <definedName name="X18Y04_36">'[1]36'!$N$31</definedName>
    <definedName name="X18Y05_36">'[1]36'!$O$31</definedName>
    <definedName name="X18Y06_36">'[1]36'!$P$31</definedName>
    <definedName name="X18Y07_36">'[1]36'!$Q$31</definedName>
    <definedName name="X18Y08_36">'[1]36'!$R$31</definedName>
    <definedName name="X18Y09_36">'[1]36'!$S$31</definedName>
    <definedName name="X18Y10_36">'[1]36'!$T$31</definedName>
    <definedName name="X18Y11_36">'[1]36'!$U$31</definedName>
    <definedName name="X18Y12_36">'[1]36'!$V$31</definedName>
    <definedName name="X18Y13_36">'[1]36'!$W$31</definedName>
    <definedName name="X18Y14_36">'[1]36'!$X$31</definedName>
    <definedName name="X18Y15_36">'[1]36'!$Y$31</definedName>
    <definedName name="X18Y16_36">'[1]36'!$Z$31</definedName>
    <definedName name="X18Y17_36">'[1]36'!$AA$31</definedName>
    <definedName name="X18Y18_36">'[1]36'!$AB$31</definedName>
    <definedName name="X18Y19_36">'[1]36'!$AC$31</definedName>
    <definedName name="X18Y20_36">'[1]36'!$AD$31</definedName>
    <definedName name="X18Y21_36">'[1]36'!$AE$31</definedName>
    <definedName name="X19Y01_36">'[1]36'!$K$32</definedName>
    <definedName name="X19Y02_36">'[1]36'!$L$32</definedName>
    <definedName name="X19Y03_36">'[1]36'!$M$32</definedName>
    <definedName name="X19Y04_36">'[1]36'!$N$32</definedName>
    <definedName name="X19Y05_36">'[1]36'!$O$32</definedName>
    <definedName name="X19Y06_36">'[1]36'!$P$32</definedName>
    <definedName name="X19Y07_36">'[1]36'!$Q$32</definedName>
    <definedName name="X19Y08_36">'[1]36'!$R$32</definedName>
    <definedName name="X19Y09_36">'[1]36'!$S$32</definedName>
    <definedName name="X19Y10_36">'[1]36'!$T$32</definedName>
    <definedName name="X19Y11_36">'[1]36'!$U$32</definedName>
    <definedName name="X19Y12_36">'[1]36'!$V$32</definedName>
    <definedName name="X19Y13_36">'[1]36'!$W$32</definedName>
    <definedName name="X19Y14_36">'[1]36'!$X$32</definedName>
    <definedName name="X19Y15_36">'[1]36'!$Y$32</definedName>
    <definedName name="X19Y16_36">'[1]36'!$Z$32</definedName>
    <definedName name="X19Y17_36">'[1]36'!$AA$32</definedName>
    <definedName name="X19Y18_36">'[1]36'!$AB$32</definedName>
    <definedName name="X19Y19_36">'[1]36'!$AC$32</definedName>
    <definedName name="X19Y20_36">'[1]36'!$AD$32</definedName>
    <definedName name="X19Y21_36">'[1]36'!$AE$32</definedName>
    <definedName name="X20Y01_36">'[1]36'!$K$33</definedName>
    <definedName name="X20Y02_36">'[1]36'!$L$33</definedName>
    <definedName name="X20Y03_36">'[1]36'!$M$33</definedName>
    <definedName name="X20Y04_36">'[1]36'!$N$33</definedName>
    <definedName name="X20Y05_36">'[1]36'!$O$33</definedName>
    <definedName name="X20Y06_36">'[1]36'!$P$33</definedName>
    <definedName name="X20Y07_36">'[1]36'!$Q$33</definedName>
    <definedName name="X20Y08_36">'[1]36'!$R$33</definedName>
    <definedName name="X20Y09_36">'[1]36'!$S$33</definedName>
    <definedName name="X20Y10_36">'[1]36'!$T$33</definedName>
    <definedName name="X20Y11_36">'[1]36'!$U$33</definedName>
    <definedName name="X20Y12_36">'[1]36'!$V$33</definedName>
    <definedName name="X20Y13_36">'[1]36'!$W$33</definedName>
    <definedName name="X20Y14_36">'[1]36'!$X$33</definedName>
    <definedName name="X20Y15_36">'[1]36'!$Y$33</definedName>
    <definedName name="X20Y16_36">'[1]36'!$Z$33</definedName>
    <definedName name="X20Y17_36">'[1]36'!$AA$33</definedName>
    <definedName name="X20Y18_36">'[1]36'!$AB$33</definedName>
    <definedName name="X20Y19_36">'[1]36'!$AC$33</definedName>
    <definedName name="X20Y20_36">'[1]36'!$AD$33</definedName>
    <definedName name="X20Y21_36">'[1]36'!$AE$33</definedName>
    <definedName name="X21Y01_36">'[1]36'!$K$34</definedName>
    <definedName name="X21Y02_36">'[1]36'!$L$34</definedName>
    <definedName name="X21Y03_36">'[1]36'!$M$34</definedName>
    <definedName name="X21Y04_36">'[1]36'!$N$34</definedName>
    <definedName name="X21Y05_36">'[1]36'!$O$34</definedName>
    <definedName name="X21Y06_36">'[1]36'!$P$34</definedName>
    <definedName name="X21Y07_36">'[1]36'!$Q$34</definedName>
    <definedName name="X21Y08_36">'[1]36'!$R$34</definedName>
    <definedName name="X21Y09_36">'[1]36'!$S$34</definedName>
    <definedName name="X21Y10_36">'[1]36'!$T$34</definedName>
    <definedName name="X21Y11_36">'[1]36'!$U$34</definedName>
    <definedName name="X21Y12_36">'[1]36'!$V$34</definedName>
    <definedName name="X21Y13_36">'[1]36'!$W$34</definedName>
    <definedName name="X21Y14_36">'[1]36'!$X$34</definedName>
    <definedName name="X21Y15_36">'[1]36'!$Y$34</definedName>
    <definedName name="X21Y16_36">'[1]36'!$Z$34</definedName>
    <definedName name="X21Y17_36">'[1]36'!$AA$34</definedName>
    <definedName name="X21Y18_36">'[1]36'!$AB$34</definedName>
    <definedName name="X21Y19_36">'[1]36'!$AC$34</definedName>
    <definedName name="X21Y20_36">'[1]36'!$AD$34</definedName>
    <definedName name="X21Y21_36">'[1]36'!$AE$34</definedName>
    <definedName name="X22Y01_36">'[1]36'!$K$35</definedName>
    <definedName name="X22Y02_36">'[1]36'!$L$35</definedName>
    <definedName name="X22Y03_36">'[1]36'!$M$35</definedName>
    <definedName name="X22Y04_36">'[1]36'!$N$35</definedName>
    <definedName name="X22Y05_36">'[1]36'!$O$35</definedName>
    <definedName name="X22Y06_36">'[1]36'!$P$35</definedName>
    <definedName name="X22Y07_36">'[1]36'!$Q$35</definedName>
    <definedName name="X22Y08_36">'[1]36'!$R$35</definedName>
    <definedName name="X22Y09_36">'[1]36'!$S$35</definedName>
    <definedName name="X22Y10_36">'[1]36'!$T$35</definedName>
    <definedName name="X22Y11_36">'[1]36'!$U$35</definedName>
    <definedName name="X22Y12_36">'[1]36'!$V$35</definedName>
    <definedName name="X22Y13_36">'[1]36'!$W$35</definedName>
    <definedName name="X22Y14_36">'[1]36'!$X$35</definedName>
    <definedName name="X22Y15_36">'[1]36'!$Y$35</definedName>
    <definedName name="X22Y16_36">'[1]36'!$Z$35</definedName>
    <definedName name="X22Y17_36">'[1]36'!$AA$35</definedName>
    <definedName name="X22Y18_36">'[1]36'!$AB$35</definedName>
    <definedName name="X22Y19_36">'[1]36'!$AC$35</definedName>
    <definedName name="X22Y20_36">'[1]36'!$AD$35</definedName>
    <definedName name="X22Y21_36">'[1]36'!$AE$35</definedName>
    <definedName name="X23Y01_36">'[1]36'!$K$36</definedName>
    <definedName name="X23Y02_36">'[1]36'!$L$36</definedName>
    <definedName name="X23Y03_36">'[1]36'!$M$36</definedName>
    <definedName name="X23Y04_36">'[1]36'!$N$36</definedName>
    <definedName name="X23Y05_36">'[1]36'!$O$36</definedName>
    <definedName name="X23Y06_36">'[1]36'!$P$36</definedName>
    <definedName name="X23Y07_36">'[1]36'!$Q$36</definedName>
    <definedName name="X23Y08_36">'[1]36'!$R$36</definedName>
    <definedName name="X23Y09_36">'[1]36'!$S$36</definedName>
    <definedName name="X23Y10_36">'[1]36'!$T$36</definedName>
    <definedName name="X23Y11_36">'[1]36'!$U$36</definedName>
    <definedName name="X23Y12_36">'[1]36'!$V$36</definedName>
    <definedName name="X23Y13_36">'[1]36'!$W$36</definedName>
    <definedName name="X23Y14_36">'[1]36'!$X$36</definedName>
    <definedName name="X23Y15_36">'[1]36'!$Y$36</definedName>
    <definedName name="X23Y16_36">'[1]36'!$Z$36</definedName>
    <definedName name="X23Y17_36">'[1]36'!$AA$36</definedName>
    <definedName name="X23Y18_36">'[1]36'!$AB$36</definedName>
    <definedName name="X23Y19_36">'[1]36'!$AC$36</definedName>
    <definedName name="X23Y20_36">'[1]36'!$AD$36</definedName>
    <definedName name="X23Y21_36">'[1]36'!$AE$36</definedName>
    <definedName name="X24Y01_36">'[1]36'!$K$37</definedName>
    <definedName name="X24Y02_36">'[1]36'!$L$37</definedName>
    <definedName name="X24Y03_36">'[1]36'!$M$37</definedName>
    <definedName name="X24Y04_36">'[1]36'!$N$37</definedName>
    <definedName name="X24Y05_36">'[1]36'!$O$37</definedName>
    <definedName name="X24Y06_36">'[1]36'!$P$37</definedName>
    <definedName name="X24Y07_36">'[1]36'!$Q$37</definedName>
    <definedName name="X24Y08_36">'[1]36'!$R$37</definedName>
    <definedName name="X24Y09_36">'[1]36'!$S$37</definedName>
    <definedName name="X24Y10_36">'[1]36'!$T$37</definedName>
    <definedName name="X24Y11_36">'[1]36'!$U$37</definedName>
    <definedName name="X24Y12_36">'[1]36'!$V$37</definedName>
    <definedName name="X24Y13_36">'[1]36'!$W$37</definedName>
    <definedName name="X24Y14_36">'[1]36'!$X$37</definedName>
    <definedName name="X24Y15_36">'[1]36'!$Y$37</definedName>
    <definedName name="X24Y16_36">'[1]36'!$Z$37</definedName>
    <definedName name="X24Y17_36">'[1]36'!$AA$37</definedName>
    <definedName name="X24Y18_36">'[1]36'!$AB$37</definedName>
    <definedName name="X24Y19_36">'[1]36'!$AC$37</definedName>
    <definedName name="X24Y20_36">'[1]36'!$AD$37</definedName>
    <definedName name="X24Y21_36">'[1]36'!$AE$37</definedName>
    <definedName name="X25Y01_36">'[1]36'!$K$38</definedName>
    <definedName name="X25Y02_36">'[1]36'!$L$38</definedName>
    <definedName name="X25Y03_36">'[1]36'!$M$38</definedName>
    <definedName name="X25Y04_36">'[1]36'!$N$38</definedName>
    <definedName name="X25Y05_36">'[1]36'!$O$38</definedName>
    <definedName name="X25Y06_36">'[1]36'!$P$38</definedName>
    <definedName name="X25Y07_36">'[1]36'!$Q$38</definedName>
    <definedName name="X25Y08_36">'[1]36'!$R$38</definedName>
    <definedName name="X25Y09_36">'[1]36'!$S$38</definedName>
    <definedName name="X25Y10_36">'[1]36'!$T$38</definedName>
    <definedName name="X25Y11_36">'[1]36'!$U$38</definedName>
    <definedName name="X25Y12_36">'[1]36'!$V$38</definedName>
    <definedName name="X25Y13_36">'[1]36'!$W$38</definedName>
    <definedName name="X25Y14_36">'[1]36'!$X$38</definedName>
    <definedName name="X25Y15_36">'[1]36'!$Y$38</definedName>
    <definedName name="X25Y16_36">'[1]36'!$Z$38</definedName>
    <definedName name="X25Y17_36">'[1]36'!$AA$38</definedName>
    <definedName name="X25Y18_36">'[1]36'!$AB$38</definedName>
    <definedName name="X25Y19_36">'[1]36'!$AC$38</definedName>
    <definedName name="X25Y20_36">'[1]36'!$AD$38</definedName>
    <definedName name="X25Y21_36">'[1]36'!$AE$38</definedName>
    <definedName name="X26Y01_36">'[1]36'!$K$39</definedName>
    <definedName name="X26Y02_36">'[1]36'!$L$39</definedName>
    <definedName name="X26Y03_36">'[1]36'!$M$39</definedName>
    <definedName name="X26Y04_36">'[1]36'!$N$39</definedName>
    <definedName name="X26Y05_36">'[1]36'!$O$39</definedName>
    <definedName name="X26Y06_36">'[1]36'!$P$39</definedName>
    <definedName name="X26Y07_36">'[1]36'!$Q$39</definedName>
    <definedName name="X26Y08_36">'[1]36'!$R$39</definedName>
    <definedName name="X26Y09_36">'[1]36'!$S$39</definedName>
    <definedName name="X26Y10_36">'[1]36'!$T$39</definedName>
    <definedName name="X26Y11_36">'[1]36'!$U$39</definedName>
    <definedName name="X26Y12_36">'[1]36'!$V$39</definedName>
    <definedName name="X26Y13_36">'[1]36'!$W$39</definedName>
    <definedName name="X26Y14_36">'[1]36'!$X$39</definedName>
    <definedName name="X26Y15_36">'[1]36'!$Y$39</definedName>
    <definedName name="X26Y16_36">'[1]36'!$Z$39</definedName>
    <definedName name="X26Y17_36">'[1]36'!$AA$39</definedName>
    <definedName name="X26Y18_36">'[1]36'!$AB$39</definedName>
    <definedName name="X26Y19_36">'[1]36'!$AC$39</definedName>
    <definedName name="X26Y20_36">'[1]36'!$AD$39</definedName>
    <definedName name="X26Y21_36">'[1]36'!$AE$39</definedName>
    <definedName name="X27Y01_36">'[1]36'!$K$40</definedName>
    <definedName name="X27Y02_36">'[1]36'!$L$40</definedName>
    <definedName name="X27Y03_36">'[1]36'!$M$40</definedName>
    <definedName name="X27Y04_36">'[1]36'!$N$40</definedName>
    <definedName name="X27Y05_36">'[1]36'!$O$40</definedName>
    <definedName name="X27Y06_36">'[1]36'!$P$40</definedName>
    <definedName name="X27Y07_36">'[1]36'!$Q$40</definedName>
    <definedName name="X27Y08_36">'[1]36'!$R$40</definedName>
    <definedName name="X27Y09_36">'[1]36'!$S$40</definedName>
    <definedName name="X27Y10_36">'[1]36'!$T$40</definedName>
    <definedName name="X27Y11_36">'[1]36'!$U$40</definedName>
    <definedName name="X27Y12_36">'[1]36'!$V$40</definedName>
    <definedName name="X27Y13_36">'[1]36'!$W$40</definedName>
    <definedName name="X27Y14_36">'[1]36'!$X$40</definedName>
    <definedName name="X27Y15_36">'[1]36'!$Y$40</definedName>
    <definedName name="X27Y16_36">'[1]36'!$Z$40</definedName>
    <definedName name="X27Y17_36">'[1]36'!$AA$40</definedName>
    <definedName name="X27Y18_36">'[1]36'!$AB$40</definedName>
    <definedName name="X27Y19_36">'[1]36'!$AC$40</definedName>
    <definedName name="X27Y20_36">'[1]36'!$AD$40</definedName>
    <definedName name="X27Y21_36">'[1]36'!$AE$40</definedName>
    <definedName name="X28Y01_36">'[1]36'!$K$41</definedName>
    <definedName name="X28Y02_36">'[1]36'!$L$41</definedName>
    <definedName name="X28Y03_36">'[1]36'!$M$41</definedName>
    <definedName name="X28Y04_36">'[1]36'!$N$41</definedName>
    <definedName name="X28Y05_36">'[1]36'!$O$41</definedName>
    <definedName name="X28Y06_36">'[1]36'!$P$41</definedName>
    <definedName name="X28Y07_36">'[1]36'!$Q$41</definedName>
    <definedName name="X28Y08_36">'[1]36'!$R$41</definedName>
    <definedName name="X28Y09_36">'[1]36'!$S$41</definedName>
    <definedName name="X28Y10_36">'[1]36'!$T$41</definedName>
    <definedName name="X28Y11_36">'[1]36'!$U$41</definedName>
    <definedName name="X28Y12_36">'[1]36'!$V$41</definedName>
    <definedName name="X28Y13_36">'[1]36'!$W$41</definedName>
    <definedName name="X28Y14_36">'[1]36'!$X$41</definedName>
    <definedName name="X28Y15_36">'[1]36'!$Y$41</definedName>
    <definedName name="X28Y16_36">'[1]36'!$Z$41</definedName>
    <definedName name="X28Y17_36">'[1]36'!$AA$41</definedName>
    <definedName name="X28Y18_36">'[1]36'!$AB$41</definedName>
    <definedName name="X28Y19_36">'[1]36'!$AC$41</definedName>
    <definedName name="X28Y20_36">'[1]36'!$AD$41</definedName>
    <definedName name="X28Y21_36">'[1]36'!$AE$41</definedName>
    <definedName name="X29Y01_36">'[1]36'!$K$42</definedName>
    <definedName name="X29Y02_36">'[1]36'!$L$42</definedName>
    <definedName name="X29Y03_36">'[1]36'!$M$42</definedName>
    <definedName name="X29Y04_36">'[1]36'!$N$42</definedName>
    <definedName name="X29Y05_36">'[1]36'!$O$42</definedName>
    <definedName name="X29Y06_36">'[1]36'!$P$42</definedName>
    <definedName name="X29Y07_36">'[1]36'!$Q$42</definedName>
    <definedName name="X29Y08_36">'[1]36'!$R$42</definedName>
    <definedName name="X29Y09_36">'[1]36'!$S$42</definedName>
    <definedName name="X29Y10_36">'[1]36'!$T$42</definedName>
    <definedName name="X29Y11_36">'[1]36'!$U$42</definedName>
    <definedName name="X29Y12_36">'[1]36'!$V$42</definedName>
    <definedName name="X29Y13_36">'[1]36'!$W$42</definedName>
    <definedName name="X29Y14_36">'[1]36'!$X$42</definedName>
    <definedName name="X29Y15_36">'[1]36'!$Y$42</definedName>
    <definedName name="X29Y16_36">'[1]36'!$Z$42</definedName>
    <definedName name="X29Y17_36">'[1]36'!$AA$42</definedName>
    <definedName name="X29Y18_36">'[1]36'!$AB$42</definedName>
    <definedName name="X29Y19_36">'[1]36'!$AC$42</definedName>
    <definedName name="X29Y20_36">'[1]36'!$AD$42</definedName>
    <definedName name="X29Y21_36">'[1]36'!$AE$42</definedName>
    <definedName name="X30Y01_36">'[1]36'!$K$43</definedName>
    <definedName name="X30Y02_36">'[1]36'!$L$43</definedName>
    <definedName name="X30Y03_36">'[1]36'!$M$43</definedName>
    <definedName name="X30Y04_36">'[1]36'!$N$43</definedName>
    <definedName name="X30Y05_36">'[1]36'!$O$43</definedName>
    <definedName name="X30Y06_36">'[1]36'!$P$43</definedName>
    <definedName name="X30Y07_36">'[1]36'!$Q$43</definedName>
    <definedName name="X30Y08_36">'[1]36'!$R$43</definedName>
    <definedName name="X30Y09_36">'[1]36'!$S$43</definedName>
    <definedName name="X30Y10_36">'[1]36'!$T$43</definedName>
    <definedName name="X30Y11_36">'[1]36'!$U$43</definedName>
    <definedName name="X30Y12_36">'[1]36'!$V$43</definedName>
    <definedName name="X30Y13_36">'[1]36'!$W$43</definedName>
    <definedName name="X30Y14_36">'[1]36'!$X$43</definedName>
    <definedName name="X30Y15_36">'[1]36'!$Y$43</definedName>
    <definedName name="X30Y16_36">'[1]36'!$Z$43</definedName>
    <definedName name="X30Y17_36">'[1]36'!$AA$43</definedName>
    <definedName name="X30Y18_36">'[1]36'!$AB$43</definedName>
    <definedName name="X30Y19_36">'[1]36'!$AC$43</definedName>
    <definedName name="X30Y20_36">'[1]36'!$AD$43</definedName>
    <definedName name="X30Y21_36">'[1]36'!$AE$43</definedName>
    <definedName name="X31Y01_36">'[1]36'!$K$44</definedName>
    <definedName name="X31Y02_36">'[1]36'!$L$44</definedName>
    <definedName name="X31Y03_36">'[1]36'!$M$44</definedName>
    <definedName name="X31Y04_36">'[1]36'!$N$44</definedName>
    <definedName name="X31Y05_36">'[1]36'!$O$44</definedName>
    <definedName name="X31Y06_36">'[1]36'!$P$44</definedName>
    <definedName name="X31Y07_36">'[1]36'!$Q$44</definedName>
    <definedName name="X31Y08_36">'[1]36'!$R$44</definedName>
    <definedName name="X31Y09_36">'[1]36'!$S$44</definedName>
    <definedName name="X31Y10_36">'[1]36'!$T$44</definedName>
    <definedName name="X31Y11_36">'[1]36'!$U$44</definedName>
    <definedName name="X31Y12_36">'[1]36'!$V$44</definedName>
    <definedName name="X31Y13_36">'[1]36'!$W$44</definedName>
    <definedName name="X31Y14_36">'[1]36'!$X$44</definedName>
    <definedName name="X31Y15_36">'[1]36'!$Y$44</definedName>
    <definedName name="X31Y16_36">'[1]36'!$Z$44</definedName>
    <definedName name="X31Y17_36">'[1]36'!$AA$44</definedName>
    <definedName name="X31Y18_36">'[1]36'!$AB$44</definedName>
    <definedName name="X31Y19_36">'[1]36'!$AC$44</definedName>
    <definedName name="X31Y20_36">'[1]36'!$AD$44</definedName>
    <definedName name="X31Y21_36">'[1]36'!$AE$44</definedName>
    <definedName name="X32Y01_36">'[1]36'!$K$45</definedName>
    <definedName name="X32Y02_36">'[1]36'!$L$45</definedName>
    <definedName name="X32Y03_36">'[1]36'!$M$45</definedName>
    <definedName name="X32Y04_36">'[1]36'!$N$45</definedName>
    <definedName name="X32Y05_36">'[1]36'!$O$45</definedName>
    <definedName name="X32Y06_36">'[1]36'!$P$45</definedName>
    <definedName name="X32Y07_36">'[1]36'!$Q$45</definedName>
    <definedName name="X32Y08_36">'[1]36'!$R$45</definedName>
    <definedName name="X32Y09_36">'[1]36'!$S$45</definedName>
    <definedName name="X32Y10_36">'[1]36'!$T$45</definedName>
    <definedName name="X32Y11_36">'[1]36'!$U$45</definedName>
    <definedName name="X32Y12_36">'[1]36'!$V$45</definedName>
    <definedName name="X32Y13_36">'[1]36'!$W$45</definedName>
    <definedName name="X32Y14_36">'[1]36'!$X$45</definedName>
    <definedName name="X32Y15_36">'[1]36'!$Y$45</definedName>
    <definedName name="X32Y16_36">'[1]36'!$Z$45</definedName>
    <definedName name="X32Y17_36">'[1]36'!$AA$45</definedName>
    <definedName name="X32Y18_36">'[1]36'!$AB$45</definedName>
    <definedName name="X32Y19_36">'[1]36'!$AC$45</definedName>
    <definedName name="X32Y20_36">'[1]36'!$AD$45</definedName>
    <definedName name="X32Y21_36">'[1]36'!$AE$45</definedName>
    <definedName name="X33Y01_36">'[1]36'!$K$46</definedName>
    <definedName name="X33Y02_13" localSheetId="12">'[2]13'!$Y$45</definedName>
    <definedName name="X33Y02_13">'[3]13'!$Y$45</definedName>
    <definedName name="X33Y02_36">'[1]36'!$L$46</definedName>
    <definedName name="X33Y03_13" localSheetId="12">'[2]13'!$Z$45</definedName>
    <definedName name="X33Y03_13">'[3]13'!$Z$45</definedName>
    <definedName name="X33Y03_36">'[1]36'!$M$46</definedName>
    <definedName name="X33Y04_36">'[1]36'!$N$46</definedName>
    <definedName name="X33Y05_36">'[1]36'!$O$46</definedName>
    <definedName name="X33Y06_36">'[1]36'!$P$46</definedName>
    <definedName name="X33Y07_36">'[1]36'!$Q$46</definedName>
    <definedName name="X33Y08_36">'[1]36'!$R$46</definedName>
    <definedName name="X33Y09_36">'[1]36'!$S$46</definedName>
    <definedName name="X33Y10_13" localSheetId="12">'[2]13'!$AG$45</definedName>
    <definedName name="X33Y10_13">'[3]13'!$AG$45</definedName>
    <definedName name="X33Y10_36">'[1]36'!$T$46</definedName>
    <definedName name="X33Y11_36">'[1]36'!$U$46</definedName>
    <definedName name="X33Y12_36">'[1]36'!$V$46</definedName>
    <definedName name="X33Y13_36">'[1]36'!$W$46</definedName>
    <definedName name="X33Y14_36">'[1]36'!$X$46</definedName>
    <definedName name="X33Y15_36">'[1]36'!$Y$46</definedName>
    <definedName name="X33Y16_36">'[1]36'!$Z$46</definedName>
    <definedName name="X33Y17_36">'[1]36'!$AA$46</definedName>
    <definedName name="X33Y18_36">'[1]36'!$AB$46</definedName>
    <definedName name="X33Y19_36">'[1]36'!$AC$46</definedName>
    <definedName name="X33Y20_36">'[1]36'!$AD$46</definedName>
    <definedName name="X33Y21_36">'[1]36'!$AE$46</definedName>
    <definedName name="X34Y02_13" localSheetId="12">'[2]13'!$Y$46</definedName>
    <definedName name="X34Y02_13">'[3]13'!$Y$46</definedName>
    <definedName name="X34Y03_13" localSheetId="12">'[2]13'!$Z$46</definedName>
    <definedName name="X34Y03_13">'[3]13'!$Z$46</definedName>
    <definedName name="X34Y10_13" localSheetId="12">'[2]13'!$AG$46</definedName>
    <definedName name="X34Y10_13">'[3]13'!$AG$46</definedName>
    <definedName name="X35Y02_13" localSheetId="12">'[2]13'!$Y$47</definedName>
    <definedName name="X35Y02_13">'[3]13'!$Y$47</definedName>
    <definedName name="X35Y03_13" localSheetId="12">'[2]13'!$Z$47</definedName>
    <definedName name="X35Y03_13">'[3]13'!$Z$47</definedName>
    <definedName name="X35Y10_13" localSheetId="12">'[2]13'!$AG$47</definedName>
    <definedName name="X35Y10_13">'[3]13'!$AG$47</definedName>
    <definedName name="カテゴリ一覧">[4]カテゴリ!$M$6:$M$16</definedName>
    <definedName name="フォーム共通定義_「画面ＩＤ」入力セルの位置_行" localSheetId="12">#REF!</definedName>
    <definedName name="フォーム共通定義_「画面ＩＤ」入力セルの位置_行">#REF!</definedName>
    <definedName name="フォーム共通定義_「画面ＩＤ」入力セルの位置_列" localSheetId="12">#REF!</definedName>
    <definedName name="フォーム共通定義_「画面ＩＤ」入力セルの位置_列">#REF!</definedName>
    <definedName name="画面イベント定義_「画面ＩＤ」入力セルの位置_行" localSheetId="12">#REF!</definedName>
    <definedName name="画面イベント定義_「画面ＩＤ」入力セルの位置_行">#REF!</definedName>
    <definedName name="画面イベント定義_「画面ＩＤ」入力セルの位置_列" localSheetId="12">#REF!</definedName>
    <definedName name="画面イベント定義_「画面ＩＤ」入力セルの位置_列">#REF!</definedName>
    <definedName name="単位">[5]増減の明細!$H$2</definedName>
    <definedName name="論理データ型一覧">[4]論理データ型!$A$3:$A$41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7" i="31" l="1"/>
  <c r="J7" i="21" l="1"/>
  <c r="F18" i="28" l="1"/>
  <c r="F17" i="28"/>
  <c r="F16" i="28"/>
  <c r="F15" i="28"/>
  <c r="F13" i="28"/>
  <c r="F12" i="28"/>
  <c r="F11" i="28"/>
  <c r="F10" i="28"/>
  <c r="F9" i="28"/>
  <c r="F8" i="28"/>
  <c r="F7" i="28"/>
  <c r="F6" i="28"/>
  <c r="F14" i="28"/>
  <c r="F5" i="28"/>
  <c r="J25" i="34"/>
  <c r="I25" i="34"/>
  <c r="H25" i="34"/>
  <c r="G25" i="34"/>
  <c r="F25" i="34"/>
  <c r="K24" i="34"/>
  <c r="K23" i="34"/>
  <c r="K22" i="34"/>
  <c r="K21" i="34"/>
  <c r="K20" i="34"/>
  <c r="K19" i="34"/>
  <c r="K18" i="34"/>
  <c r="K17" i="34"/>
  <c r="K16" i="34"/>
  <c r="K15" i="34"/>
  <c r="K14" i="34"/>
  <c r="K13" i="34"/>
  <c r="K12" i="34"/>
  <c r="K11" i="34"/>
  <c r="K10" i="34"/>
  <c r="K9" i="34"/>
  <c r="K8" i="34"/>
  <c r="K7" i="34"/>
  <c r="K6" i="34"/>
  <c r="K5" i="34"/>
  <c r="K4" i="34"/>
  <c r="K3" i="34"/>
  <c r="K25" i="34" s="1"/>
  <c r="M25" i="34" s="1"/>
  <c r="H13" i="30"/>
  <c r="D25" i="34" l="1"/>
  <c r="H6" i="30"/>
  <c r="H7" i="30"/>
  <c r="H8" i="30"/>
  <c r="H9" i="30"/>
  <c r="H10" i="30"/>
  <c r="H11" i="30"/>
  <c r="H12" i="30"/>
  <c r="H5" i="30"/>
  <c r="H9" i="11" l="1"/>
  <c r="G9" i="11"/>
  <c r="D9" i="11"/>
  <c r="C9" i="11"/>
  <c r="C7" i="22"/>
  <c r="F28" i="28" l="1"/>
  <c r="F24" i="28"/>
  <c r="F20" i="28"/>
  <c r="F29" i="28" l="1"/>
  <c r="F30" i="28" s="1"/>
  <c r="G7" i="14" l="1"/>
  <c r="C7" i="14"/>
  <c r="G6" i="14" l="1"/>
  <c r="E5" i="14"/>
  <c r="H14" i="8" l="1"/>
  <c r="H13" i="8"/>
  <c r="H12" i="8"/>
  <c r="H11" i="8"/>
  <c r="G14" i="8"/>
  <c r="G13" i="8"/>
  <c r="G12" i="8"/>
  <c r="G11" i="8"/>
  <c r="E14" i="8"/>
  <c r="E13" i="8"/>
  <c r="E12" i="8"/>
  <c r="E11" i="8"/>
  <c r="F8" i="31" l="1"/>
  <c r="G13" i="30"/>
  <c r="F13" i="30"/>
  <c r="E13" i="30"/>
  <c r="D13" i="30"/>
  <c r="G6" i="10" l="1"/>
  <c r="G7" i="10"/>
  <c r="G8" i="10"/>
  <c r="G5" i="10"/>
  <c r="E6" i="10"/>
  <c r="E7" i="10"/>
  <c r="E8" i="10"/>
  <c r="E5" i="10"/>
  <c r="J4" i="21" l="1"/>
  <c r="J5" i="21"/>
  <c r="J6" i="21"/>
  <c r="G4" i="21"/>
  <c r="G5" i="21"/>
  <c r="G6" i="21"/>
  <c r="E4" i="21"/>
  <c r="E5" i="21"/>
  <c r="E6" i="21"/>
  <c r="H4" i="21" l="1"/>
  <c r="H6" i="21"/>
  <c r="H5" i="21"/>
  <c r="E7" i="21" l="1"/>
  <c r="E8" i="21"/>
  <c r="E9" i="21"/>
  <c r="E10" i="21"/>
  <c r="E11" i="21"/>
  <c r="E12" i="21"/>
  <c r="G7" i="21" l="1"/>
  <c r="H7" i="21" s="1"/>
  <c r="G10" i="21"/>
  <c r="H10" i="21" s="1"/>
  <c r="G8" i="21"/>
  <c r="H8" i="21" s="1"/>
  <c r="G9" i="21"/>
  <c r="H9" i="21" s="1"/>
  <c r="G11" i="21"/>
  <c r="H11" i="21" s="1"/>
  <c r="G12" i="21"/>
  <c r="H12" i="21" s="1"/>
  <c r="F20" i="12" l="1"/>
  <c r="G20" i="12"/>
  <c r="E20" i="12"/>
  <c r="C20" i="12" l="1"/>
  <c r="D20" i="12"/>
  <c r="F10" i="10" l="1"/>
  <c r="G10" i="10"/>
  <c r="E10" i="10"/>
  <c r="D10" i="10" l="1"/>
  <c r="J8" i="21"/>
  <c r="J9" i="21"/>
  <c r="J10" i="21"/>
  <c r="J11" i="21"/>
  <c r="J12" i="21"/>
  <c r="J3" i="21"/>
  <c r="D8" i="14" l="1"/>
  <c r="C8" i="14" l="1"/>
  <c r="G8" i="14" l="1"/>
  <c r="E8"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tc={F1DBD99C-5A56-41B0-919E-E295510DB4B3}</author>
  </authors>
  <commentList>
    <comment ref="D16" authorId="0" shapeId="0" xr:uid="{F1DBD99C-5A56-41B0-919E-E295510DB4B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13款
税収：10,224,853
税収（保育料 町外分）：20,991,920</t>
      </text>
    </comment>
  </commentList>
</comments>
</file>

<file path=xl/sharedStrings.xml><?xml version="1.0" encoding="utf-8"?>
<sst xmlns="http://schemas.openxmlformats.org/spreadsheetml/2006/main" count="616" uniqueCount="311">
  <si>
    <t>土地</t>
    <rPh sb="0" eb="2">
      <t>トチ</t>
    </rPh>
    <phoneticPr fontId="5"/>
  </si>
  <si>
    <t>その他</t>
    <rPh sb="2" eb="3">
      <t>ホカ</t>
    </rPh>
    <phoneticPr fontId="5"/>
  </si>
  <si>
    <t>有価証券</t>
    <rPh sb="0" eb="2">
      <t>ユウカ</t>
    </rPh>
    <rPh sb="2" eb="4">
      <t>ショウケン</t>
    </rPh>
    <phoneticPr fontId="5"/>
  </si>
  <si>
    <t>長期貸付金</t>
    <rPh sb="0" eb="2">
      <t>チョウキ</t>
    </rPh>
    <rPh sb="2" eb="5">
      <t>カシツケキン</t>
    </rPh>
    <phoneticPr fontId="5"/>
  </si>
  <si>
    <t>現金預金</t>
    <rPh sb="0" eb="2">
      <t>ゲンキン</t>
    </rPh>
    <rPh sb="2" eb="4">
      <t>ヨキン</t>
    </rPh>
    <phoneticPr fontId="5"/>
  </si>
  <si>
    <t>短期貸付金</t>
    <rPh sb="0" eb="2">
      <t>タンキ</t>
    </rPh>
    <rPh sb="2" eb="5">
      <t>カシツケキン</t>
    </rPh>
    <phoneticPr fontId="5"/>
  </si>
  <si>
    <t>合計</t>
    <rPh sb="0" eb="2">
      <t>ゴウケイ</t>
    </rPh>
    <phoneticPr fontId="5"/>
  </si>
  <si>
    <t>合計</t>
    <rPh sb="0" eb="2">
      <t>ゴウケイ</t>
    </rPh>
    <phoneticPr fontId="10"/>
  </si>
  <si>
    <t>③投資及び出資金の明細</t>
    <phoneticPr fontId="10"/>
  </si>
  <si>
    <t>市場価格のあるもの</t>
    <rPh sb="0" eb="2">
      <t>シジョウ</t>
    </rPh>
    <rPh sb="2" eb="4">
      <t>カカク</t>
    </rPh>
    <phoneticPr fontId="10"/>
  </si>
  <si>
    <t>銘柄名</t>
    <rPh sb="0" eb="2">
      <t>メイガラ</t>
    </rPh>
    <rPh sb="2" eb="3">
      <t>メイ</t>
    </rPh>
    <phoneticPr fontId="5"/>
  </si>
  <si>
    <t xml:space="preserve">
株数・口数など
（A）</t>
    <rPh sb="1" eb="3">
      <t>カブスウ</t>
    </rPh>
    <rPh sb="4" eb="5">
      <t>クチ</t>
    </rPh>
    <rPh sb="5" eb="6">
      <t>スウ</t>
    </rPh>
    <phoneticPr fontId="5"/>
  </si>
  <si>
    <t xml:space="preserve">
時価単価
（B）</t>
    <rPh sb="1" eb="3">
      <t>ジカ</t>
    </rPh>
    <rPh sb="3" eb="5">
      <t>タンカ</t>
    </rPh>
    <phoneticPr fontId="5"/>
  </si>
  <si>
    <t>貸借対照表計上額
（A）×（B)
（C)</t>
    <rPh sb="0" eb="2">
      <t>タイシャク</t>
    </rPh>
    <rPh sb="2" eb="5">
      <t>タイショウヒョウ</t>
    </rPh>
    <rPh sb="5" eb="8">
      <t>ケイジョウガク</t>
    </rPh>
    <phoneticPr fontId="5"/>
  </si>
  <si>
    <t xml:space="preserve">
取得単価
（D)</t>
    <rPh sb="1" eb="3">
      <t>シュトク</t>
    </rPh>
    <rPh sb="3" eb="5">
      <t>タンカ</t>
    </rPh>
    <phoneticPr fontId="5"/>
  </si>
  <si>
    <t>取得原価
（A）×（D)
（E)</t>
    <rPh sb="0" eb="2">
      <t>シュトク</t>
    </rPh>
    <rPh sb="2" eb="4">
      <t>ゲンカ</t>
    </rPh>
    <phoneticPr fontId="10"/>
  </si>
  <si>
    <t>評価差額
（C）－（E)
（F)</t>
    <rPh sb="0" eb="2">
      <t>ヒョウカ</t>
    </rPh>
    <rPh sb="2" eb="4">
      <t>サガク</t>
    </rPh>
    <phoneticPr fontId="10"/>
  </si>
  <si>
    <t>（参考）財産に関する
調書記載額</t>
    <rPh sb="1" eb="3">
      <t>サンコウ</t>
    </rPh>
    <rPh sb="4" eb="6">
      <t>ザイサン</t>
    </rPh>
    <rPh sb="7" eb="8">
      <t>カン</t>
    </rPh>
    <rPh sb="11" eb="13">
      <t>チョウショ</t>
    </rPh>
    <rPh sb="13" eb="15">
      <t>キサイ</t>
    </rPh>
    <rPh sb="15" eb="16">
      <t>ガク</t>
    </rPh>
    <phoneticPr fontId="10"/>
  </si>
  <si>
    <t>相手先名</t>
    <rPh sb="0" eb="3">
      <t>アイテサキ</t>
    </rPh>
    <rPh sb="3" eb="4">
      <t>メイ</t>
    </rPh>
    <phoneticPr fontId="5"/>
  </si>
  <si>
    <t>出資金額
（貸借対照表計上額）
（A)</t>
    <rPh sb="0" eb="2">
      <t>シュッシ</t>
    </rPh>
    <rPh sb="2" eb="4">
      <t>キンガク</t>
    </rPh>
    <rPh sb="6" eb="8">
      <t>タイシャク</t>
    </rPh>
    <rPh sb="8" eb="11">
      <t>タイショウヒョウ</t>
    </rPh>
    <rPh sb="11" eb="14">
      <t>ケイジョウガク</t>
    </rPh>
    <phoneticPr fontId="5"/>
  </si>
  <si>
    <t xml:space="preserve">
資産
（B)</t>
    <rPh sb="1" eb="3">
      <t>シサン</t>
    </rPh>
    <phoneticPr fontId="5"/>
  </si>
  <si>
    <t xml:space="preserve">
負債
（C)</t>
    <rPh sb="1" eb="3">
      <t>フサイ</t>
    </rPh>
    <phoneticPr fontId="5"/>
  </si>
  <si>
    <t>純資産額
（B）－（C)
（D)</t>
    <rPh sb="0" eb="3">
      <t>ジュンシサン</t>
    </rPh>
    <rPh sb="3" eb="4">
      <t>ガク</t>
    </rPh>
    <phoneticPr fontId="5"/>
  </si>
  <si>
    <t xml:space="preserve">
資本金
（E)</t>
    <rPh sb="1" eb="4">
      <t>シホンキン</t>
    </rPh>
    <phoneticPr fontId="5"/>
  </si>
  <si>
    <t>出資割合（％）
（A）/（E)
（F)</t>
    <rPh sb="0" eb="2">
      <t>シュッシ</t>
    </rPh>
    <rPh sb="2" eb="4">
      <t>ワリアイ</t>
    </rPh>
    <phoneticPr fontId="5"/>
  </si>
  <si>
    <t>実質価額
（D)×（F)
（G)</t>
    <rPh sb="0" eb="2">
      <t>ジッシツ</t>
    </rPh>
    <rPh sb="2" eb="4">
      <t>カガク</t>
    </rPh>
    <phoneticPr fontId="10"/>
  </si>
  <si>
    <t>投資損失引当金
計上額
（H)</t>
    <rPh sb="0" eb="2">
      <t>トウシ</t>
    </rPh>
    <rPh sb="2" eb="4">
      <t>ソンシツ</t>
    </rPh>
    <rPh sb="4" eb="7">
      <t>ヒキアテキン</t>
    </rPh>
    <rPh sb="8" eb="11">
      <t>ケイジョウガク</t>
    </rPh>
    <phoneticPr fontId="10"/>
  </si>
  <si>
    <t xml:space="preserve">
出資金額
（A)</t>
    <rPh sb="1" eb="3">
      <t>シュッシ</t>
    </rPh>
    <rPh sb="3" eb="5">
      <t>キンガク</t>
    </rPh>
    <phoneticPr fontId="5"/>
  </si>
  <si>
    <t xml:space="preserve">
強制評価減
（H)</t>
    <rPh sb="1" eb="3">
      <t>キョウセイ</t>
    </rPh>
    <rPh sb="3" eb="5">
      <t>ヒョウカ</t>
    </rPh>
    <rPh sb="5" eb="6">
      <t>ゲン</t>
    </rPh>
    <phoneticPr fontId="10"/>
  </si>
  <si>
    <t>貸借対照表計上額
（Ａ）－（Ｈ）
（Ｉ）</t>
    <rPh sb="0" eb="2">
      <t>タイシャク</t>
    </rPh>
    <rPh sb="2" eb="5">
      <t>タイショウヒョウ</t>
    </rPh>
    <rPh sb="5" eb="8">
      <t>ケイジョウガク</t>
    </rPh>
    <phoneticPr fontId="10"/>
  </si>
  <si>
    <t>種類</t>
    <rPh sb="0" eb="2">
      <t>シュルイ</t>
    </rPh>
    <phoneticPr fontId="5"/>
  </si>
  <si>
    <t>(参考)財産に関する
調書記載額</t>
    <rPh sb="1" eb="3">
      <t>サンコウ</t>
    </rPh>
    <rPh sb="4" eb="6">
      <t>ザイサン</t>
    </rPh>
    <rPh sb="7" eb="8">
      <t>カン</t>
    </rPh>
    <rPh sb="11" eb="13">
      <t>チョウショ</t>
    </rPh>
    <rPh sb="13" eb="15">
      <t>キサイ</t>
    </rPh>
    <rPh sb="15" eb="16">
      <t>ガク</t>
    </rPh>
    <phoneticPr fontId="5"/>
  </si>
  <si>
    <t>相手先名または種別</t>
    <rPh sb="0" eb="3">
      <t>アイテサキ</t>
    </rPh>
    <rPh sb="3" eb="4">
      <t>メイ</t>
    </rPh>
    <rPh sb="7" eb="9">
      <t>シュベツ</t>
    </rPh>
    <phoneticPr fontId="5"/>
  </si>
  <si>
    <t>貸借対照表計上額</t>
    <rPh sb="0" eb="2">
      <t>タイシャク</t>
    </rPh>
    <rPh sb="2" eb="5">
      <t>タイショウヒョウ</t>
    </rPh>
    <rPh sb="5" eb="8">
      <t>ケイジョウガク</t>
    </rPh>
    <phoneticPr fontId="10"/>
  </si>
  <si>
    <t>徴収不能引当金
計上額</t>
    <rPh sb="0" eb="2">
      <t>チョウシュウ</t>
    </rPh>
    <rPh sb="2" eb="4">
      <t>フノウ</t>
    </rPh>
    <rPh sb="4" eb="7">
      <t>ヒキアテキン</t>
    </rPh>
    <rPh sb="8" eb="11">
      <t>ケイジョウガク</t>
    </rPh>
    <phoneticPr fontId="10"/>
  </si>
  <si>
    <t>⑤貸付金の明細</t>
    <phoneticPr fontId="10"/>
  </si>
  <si>
    <t>⑥長期延滞債権の明細</t>
    <rPh sb="1" eb="3">
      <t>チョウキ</t>
    </rPh>
    <rPh sb="3" eb="5">
      <t>エンタイ</t>
    </rPh>
    <rPh sb="5" eb="7">
      <t>サイケン</t>
    </rPh>
    <rPh sb="8" eb="10">
      <t>メイサイ</t>
    </rPh>
    <phoneticPr fontId="10"/>
  </si>
  <si>
    <t>⑦未収金の明細</t>
    <rPh sb="1" eb="4">
      <t>ミシュウキン</t>
    </rPh>
    <rPh sb="5" eb="7">
      <t>メイサイ</t>
    </rPh>
    <phoneticPr fontId="10"/>
  </si>
  <si>
    <t>貸借対照表計上額</t>
    <rPh sb="0" eb="2">
      <t>タイシャク</t>
    </rPh>
    <rPh sb="2" eb="5">
      <t>タイショウヒョウ</t>
    </rPh>
    <rPh sb="5" eb="8">
      <t>ケイジョウガク</t>
    </rPh>
    <phoneticPr fontId="5"/>
  </si>
  <si>
    <t>徴収不能引当金計上額</t>
    <rPh sb="0" eb="2">
      <t>チョウシュウ</t>
    </rPh>
    <rPh sb="2" eb="4">
      <t>フノウ</t>
    </rPh>
    <rPh sb="4" eb="7">
      <t>ヒキアテキン</t>
    </rPh>
    <rPh sb="7" eb="10">
      <t>ケイジョウガク</t>
    </rPh>
    <phoneticPr fontId="5"/>
  </si>
  <si>
    <t>（２）負債項目の明細</t>
    <rPh sb="3" eb="5">
      <t>フサイ</t>
    </rPh>
    <rPh sb="5" eb="7">
      <t>コウモク</t>
    </rPh>
    <rPh sb="8" eb="10">
      <t>メイサイ</t>
    </rPh>
    <phoneticPr fontId="10"/>
  </si>
  <si>
    <t>①地方債（借入先別）の明細</t>
    <rPh sb="1" eb="4">
      <t>チホウサイ</t>
    </rPh>
    <rPh sb="5" eb="8">
      <t>カリイレサキ</t>
    </rPh>
    <rPh sb="8" eb="9">
      <t>ベツ</t>
    </rPh>
    <rPh sb="11" eb="13">
      <t>メイサイ</t>
    </rPh>
    <phoneticPr fontId="10"/>
  </si>
  <si>
    <t>地方債残高</t>
    <rPh sb="0" eb="3">
      <t>チホウサイ</t>
    </rPh>
    <rPh sb="3" eb="5">
      <t>ザンダカ</t>
    </rPh>
    <phoneticPr fontId="18"/>
  </si>
  <si>
    <t>政府資金</t>
    <rPh sb="0" eb="2">
      <t>セイフ</t>
    </rPh>
    <rPh sb="2" eb="4">
      <t>シキン</t>
    </rPh>
    <phoneticPr fontId="18"/>
  </si>
  <si>
    <t>地方公共団体
金融機構</t>
    <rPh sb="0" eb="2">
      <t>チホウ</t>
    </rPh>
    <rPh sb="2" eb="4">
      <t>コウキョウ</t>
    </rPh>
    <rPh sb="4" eb="6">
      <t>ダンタイ</t>
    </rPh>
    <rPh sb="7" eb="9">
      <t>キンユウ</t>
    </rPh>
    <rPh sb="9" eb="11">
      <t>キコウ</t>
    </rPh>
    <phoneticPr fontId="18"/>
  </si>
  <si>
    <t>市中銀行</t>
    <rPh sb="0" eb="2">
      <t>シチュウ</t>
    </rPh>
    <rPh sb="2" eb="4">
      <t>ギンコウ</t>
    </rPh>
    <phoneticPr fontId="18"/>
  </si>
  <si>
    <t>その他の
金融機関</t>
    <rPh sb="2" eb="3">
      <t>タ</t>
    </rPh>
    <rPh sb="5" eb="7">
      <t>キンユウ</t>
    </rPh>
    <rPh sb="7" eb="9">
      <t>キカン</t>
    </rPh>
    <phoneticPr fontId="18"/>
  </si>
  <si>
    <t>市場公募債</t>
    <rPh sb="0" eb="2">
      <t>シジョウ</t>
    </rPh>
    <rPh sb="2" eb="5">
      <t>コウボサイ</t>
    </rPh>
    <phoneticPr fontId="18"/>
  </si>
  <si>
    <t>その他</t>
    <rPh sb="2" eb="3">
      <t>タ</t>
    </rPh>
    <phoneticPr fontId="18"/>
  </si>
  <si>
    <t>うち1年内償還予定</t>
    <rPh sb="3" eb="5">
      <t>ネンナイ</t>
    </rPh>
    <rPh sb="5" eb="7">
      <t>ショウカン</t>
    </rPh>
    <rPh sb="7" eb="9">
      <t>ヨテイ</t>
    </rPh>
    <phoneticPr fontId="5"/>
  </si>
  <si>
    <t>うち共同発行債</t>
    <rPh sb="2" eb="4">
      <t>キョウドウ</t>
    </rPh>
    <rPh sb="4" eb="6">
      <t>ハッコウ</t>
    </rPh>
    <rPh sb="6" eb="7">
      <t>サイ</t>
    </rPh>
    <phoneticPr fontId="5"/>
  </si>
  <si>
    <t>うち住民公募債</t>
    <rPh sb="2" eb="4">
      <t>ジュウミン</t>
    </rPh>
    <rPh sb="4" eb="7">
      <t>コウボサイ</t>
    </rPh>
    <phoneticPr fontId="5"/>
  </si>
  <si>
    <t>⑤引当金の明細</t>
    <rPh sb="1" eb="4">
      <t>ヒキアテキン</t>
    </rPh>
    <rPh sb="5" eb="7">
      <t>メイサイ</t>
    </rPh>
    <phoneticPr fontId="10"/>
  </si>
  <si>
    <t>区分</t>
    <rPh sb="0" eb="2">
      <t>クブン</t>
    </rPh>
    <phoneticPr fontId="5"/>
  </si>
  <si>
    <t>前年度末残高</t>
    <rPh sb="0" eb="3">
      <t>ゼンネンド</t>
    </rPh>
    <rPh sb="3" eb="4">
      <t>マツ</t>
    </rPh>
    <rPh sb="4" eb="6">
      <t>ザンダカ</t>
    </rPh>
    <phoneticPr fontId="5"/>
  </si>
  <si>
    <t>本年度増加額</t>
    <rPh sb="0" eb="3">
      <t>ホンネンド</t>
    </rPh>
    <rPh sb="3" eb="5">
      <t>ゾウカ</t>
    </rPh>
    <rPh sb="5" eb="6">
      <t>ガク</t>
    </rPh>
    <phoneticPr fontId="5"/>
  </si>
  <si>
    <t>本年度減少額</t>
    <rPh sb="0" eb="3">
      <t>ホンネンド</t>
    </rPh>
    <rPh sb="3" eb="6">
      <t>ゲンショウガク</t>
    </rPh>
    <phoneticPr fontId="5"/>
  </si>
  <si>
    <t>本年度末残高</t>
    <rPh sb="0" eb="3">
      <t>ホンネンド</t>
    </rPh>
    <rPh sb="3" eb="4">
      <t>マツ</t>
    </rPh>
    <rPh sb="4" eb="6">
      <t>ザンダカ</t>
    </rPh>
    <phoneticPr fontId="5"/>
  </si>
  <si>
    <t>目的使用</t>
    <rPh sb="0" eb="2">
      <t>モクテキ</t>
    </rPh>
    <rPh sb="2" eb="4">
      <t>シヨウ</t>
    </rPh>
    <phoneticPr fontId="10"/>
  </si>
  <si>
    <t>その他</t>
    <rPh sb="2" eb="3">
      <t>タ</t>
    </rPh>
    <phoneticPr fontId="10"/>
  </si>
  <si>
    <t>市場価格のないもののうち連結対象団体（会計）に対するもの</t>
    <rPh sb="0" eb="2">
      <t>シジョウ</t>
    </rPh>
    <rPh sb="2" eb="4">
      <t>カカク</t>
    </rPh>
    <rPh sb="12" eb="14">
      <t>レンケツ</t>
    </rPh>
    <rPh sb="14" eb="16">
      <t>タイショウ</t>
    </rPh>
    <rPh sb="16" eb="18">
      <t>ダンタイ</t>
    </rPh>
    <rPh sb="19" eb="21">
      <t>カイケイ</t>
    </rPh>
    <rPh sb="23" eb="24">
      <t>タイ</t>
    </rPh>
    <phoneticPr fontId="10"/>
  </si>
  <si>
    <t>市場価格のないもののうち連結対象団体（会計）以外に対するもの</t>
    <rPh sb="0" eb="2">
      <t>シジョウ</t>
    </rPh>
    <rPh sb="2" eb="4">
      <t>カカク</t>
    </rPh>
    <rPh sb="12" eb="14">
      <t>レンケツ</t>
    </rPh>
    <rPh sb="14" eb="16">
      <t>タイショウ</t>
    </rPh>
    <rPh sb="16" eb="18">
      <t>ダンタイ</t>
    </rPh>
    <rPh sb="19" eb="21">
      <t>カイケイ</t>
    </rPh>
    <rPh sb="22" eb="24">
      <t>イガイ</t>
    </rPh>
    <rPh sb="25" eb="26">
      <t>タイ</t>
    </rPh>
    <phoneticPr fontId="10"/>
  </si>
  <si>
    <t>-</t>
  </si>
  <si>
    <t>退職手当引当金</t>
    <rPh sb="0" eb="2">
      <t>タイショク</t>
    </rPh>
    <rPh sb="2" eb="4">
      <t>テアテ</t>
    </rPh>
    <rPh sb="4" eb="6">
      <t>ヒキアテ</t>
    </rPh>
    <rPh sb="6" eb="7">
      <t>キン</t>
    </rPh>
    <phoneticPr fontId="5"/>
  </si>
  <si>
    <t>賞与引当金</t>
    <rPh sb="0" eb="2">
      <t>ショウヨ</t>
    </rPh>
    <rPh sb="2" eb="4">
      <t>ヒキアテ</t>
    </rPh>
    <rPh sb="4" eb="5">
      <t>キン</t>
    </rPh>
    <phoneticPr fontId="5"/>
  </si>
  <si>
    <t>徴収不能引当金</t>
    <rPh sb="0" eb="2">
      <t>チョウシュウ</t>
    </rPh>
    <rPh sb="2" eb="4">
      <t>フノウ</t>
    </rPh>
    <rPh sb="4" eb="6">
      <t>ヒキアテ</t>
    </rPh>
    <rPh sb="6" eb="7">
      <t>キン</t>
    </rPh>
    <phoneticPr fontId="5"/>
  </si>
  <si>
    <t>-</t>
    <phoneticPr fontId="5"/>
  </si>
  <si>
    <t>【一般会計】</t>
    <rPh sb="1" eb="3">
      <t>イッパン</t>
    </rPh>
    <rPh sb="3" eb="5">
      <t>カイケイ</t>
    </rPh>
    <phoneticPr fontId="5"/>
  </si>
  <si>
    <t>４．資金収支計算書の内容に関する明細</t>
    <rPh sb="2" eb="4">
      <t>シキン</t>
    </rPh>
    <rPh sb="4" eb="6">
      <t>シュウシ</t>
    </rPh>
    <rPh sb="6" eb="9">
      <t>ケイサンショ</t>
    </rPh>
    <rPh sb="10" eb="12">
      <t>ナイヨウ</t>
    </rPh>
    <rPh sb="13" eb="14">
      <t>カン</t>
    </rPh>
    <rPh sb="16" eb="18">
      <t>メイサイ</t>
    </rPh>
    <phoneticPr fontId="10"/>
  </si>
  <si>
    <t>（１）資金の明細</t>
    <rPh sb="3" eb="5">
      <t>シキン</t>
    </rPh>
    <rPh sb="6" eb="8">
      <t>メイサイ</t>
    </rPh>
    <phoneticPr fontId="10"/>
  </si>
  <si>
    <t>現金</t>
    <rPh sb="0" eb="2">
      <t>ゲンキン</t>
    </rPh>
    <phoneticPr fontId="5"/>
  </si>
  <si>
    <t>要求払預金</t>
    <rPh sb="0" eb="2">
      <t>ヨウキュウ</t>
    </rPh>
    <rPh sb="2" eb="3">
      <t>ハラ</t>
    </rPh>
    <rPh sb="3" eb="5">
      <t>ヨキン</t>
    </rPh>
    <phoneticPr fontId="5"/>
  </si>
  <si>
    <t>２．行政コスト計算書の内容に関する明細</t>
    <rPh sb="2" eb="4">
      <t>ギョウセイ</t>
    </rPh>
    <rPh sb="7" eb="10">
      <t>ケイサンショ</t>
    </rPh>
    <rPh sb="11" eb="13">
      <t>ナイヨウ</t>
    </rPh>
    <rPh sb="14" eb="15">
      <t>カン</t>
    </rPh>
    <rPh sb="17" eb="19">
      <t>メイサイ</t>
    </rPh>
    <phoneticPr fontId="10"/>
  </si>
  <si>
    <t>（１）補助金等の明細</t>
    <rPh sb="3" eb="7">
      <t>ホジョキンナド</t>
    </rPh>
    <rPh sb="8" eb="10">
      <t>メイサイ</t>
    </rPh>
    <phoneticPr fontId="10"/>
  </si>
  <si>
    <t>区分</t>
    <rPh sb="0" eb="2">
      <t>クブン</t>
    </rPh>
    <phoneticPr fontId="10"/>
  </si>
  <si>
    <t>名称</t>
    <rPh sb="0" eb="2">
      <t>メイショウ</t>
    </rPh>
    <phoneticPr fontId="10"/>
  </si>
  <si>
    <t>相手先</t>
    <rPh sb="0" eb="3">
      <t>アイテサキ</t>
    </rPh>
    <phoneticPr fontId="10"/>
  </si>
  <si>
    <t>金額</t>
    <rPh sb="0" eb="2">
      <t>キンガク</t>
    </rPh>
    <phoneticPr fontId="10"/>
  </si>
  <si>
    <t>支出目的</t>
    <rPh sb="0" eb="2">
      <t>シシュツ</t>
    </rPh>
    <rPh sb="2" eb="4">
      <t>モクテキ</t>
    </rPh>
    <phoneticPr fontId="10"/>
  </si>
  <si>
    <t>他団体への公共施設等整備補助金等
(所有外資産分)</t>
    <rPh sb="0" eb="3">
      <t>タダンタイ</t>
    </rPh>
    <rPh sb="5" eb="7">
      <t>コウキョウ</t>
    </rPh>
    <rPh sb="7" eb="9">
      <t>シセツ</t>
    </rPh>
    <rPh sb="9" eb="10">
      <t>ナド</t>
    </rPh>
    <rPh sb="10" eb="12">
      <t>セイビ</t>
    </rPh>
    <rPh sb="12" eb="15">
      <t>ホジョキン</t>
    </rPh>
    <rPh sb="15" eb="16">
      <t>ナド</t>
    </rPh>
    <rPh sb="18" eb="20">
      <t>ショユウ</t>
    </rPh>
    <rPh sb="20" eb="21">
      <t>ガイ</t>
    </rPh>
    <rPh sb="21" eb="23">
      <t>シサン</t>
    </rPh>
    <rPh sb="23" eb="24">
      <t>ブン</t>
    </rPh>
    <phoneticPr fontId="10"/>
  </si>
  <si>
    <t>その他</t>
    <rPh sb="2" eb="3">
      <t>タ</t>
    </rPh>
    <phoneticPr fontId="5"/>
  </si>
  <si>
    <t>計</t>
    <rPh sb="0" eb="1">
      <t>ケイ</t>
    </rPh>
    <phoneticPr fontId="10"/>
  </si>
  <si>
    <t>その他の補助金等</t>
    <rPh sb="2" eb="3">
      <t>タ</t>
    </rPh>
    <rPh sb="4" eb="7">
      <t>ホジョキン</t>
    </rPh>
    <rPh sb="7" eb="8">
      <t>ナド</t>
    </rPh>
    <phoneticPr fontId="10"/>
  </si>
  <si>
    <t>３．純資産変動計算書の内容に関する明細</t>
    <rPh sb="2" eb="5">
      <t>ジュンシサン</t>
    </rPh>
    <rPh sb="5" eb="7">
      <t>ヘンドウ</t>
    </rPh>
    <rPh sb="7" eb="10">
      <t>ケイサンショ</t>
    </rPh>
    <rPh sb="11" eb="13">
      <t>ナイヨウ</t>
    </rPh>
    <rPh sb="14" eb="15">
      <t>カン</t>
    </rPh>
    <rPh sb="17" eb="19">
      <t>メイサイ</t>
    </rPh>
    <phoneticPr fontId="10"/>
  </si>
  <si>
    <t>（１）財源の明細</t>
    <rPh sb="3" eb="5">
      <t>ザイゲン</t>
    </rPh>
    <rPh sb="6" eb="8">
      <t>メイサイ</t>
    </rPh>
    <phoneticPr fontId="10"/>
  </si>
  <si>
    <t>会計</t>
    <rPh sb="0" eb="2">
      <t>カイケイ</t>
    </rPh>
    <phoneticPr fontId="5"/>
  </si>
  <si>
    <t>財源の内容</t>
    <rPh sb="0" eb="2">
      <t>ザイゲン</t>
    </rPh>
    <rPh sb="3" eb="5">
      <t>ナイヨウ</t>
    </rPh>
    <phoneticPr fontId="5"/>
  </si>
  <si>
    <t>金額</t>
    <rPh sb="0" eb="2">
      <t>キンガク</t>
    </rPh>
    <phoneticPr fontId="5"/>
  </si>
  <si>
    <t>一般会計等</t>
    <rPh sb="0" eb="2">
      <t>イッパン</t>
    </rPh>
    <rPh sb="2" eb="4">
      <t>カイケイ</t>
    </rPh>
    <rPh sb="4" eb="5">
      <t>トウ</t>
    </rPh>
    <phoneticPr fontId="5"/>
  </si>
  <si>
    <t>税収等</t>
    <rPh sb="0" eb="2">
      <t>ゼイシュウ</t>
    </rPh>
    <rPh sb="2" eb="3">
      <t>ナド</t>
    </rPh>
    <phoneticPr fontId="5"/>
  </si>
  <si>
    <t>地方税</t>
    <rPh sb="0" eb="3">
      <t>チホウゼイ</t>
    </rPh>
    <phoneticPr fontId="5"/>
  </si>
  <si>
    <t>小計</t>
    <rPh sb="0" eb="2">
      <t>ショウケイ</t>
    </rPh>
    <phoneticPr fontId="5"/>
  </si>
  <si>
    <t>国県等補助金</t>
    <rPh sb="0" eb="1">
      <t>クニ</t>
    </rPh>
    <rPh sb="1" eb="2">
      <t>ケン</t>
    </rPh>
    <rPh sb="2" eb="3">
      <t>ナド</t>
    </rPh>
    <rPh sb="3" eb="6">
      <t>ホジョキン</t>
    </rPh>
    <phoneticPr fontId="5"/>
  </si>
  <si>
    <t>資本的
補助金</t>
    <rPh sb="0" eb="3">
      <t>シホンテキ</t>
    </rPh>
    <rPh sb="4" eb="7">
      <t>ホジョキン</t>
    </rPh>
    <phoneticPr fontId="10"/>
  </si>
  <si>
    <t>国庫支出金</t>
    <rPh sb="0" eb="2">
      <t>コッコ</t>
    </rPh>
    <rPh sb="2" eb="5">
      <t>シシュツキン</t>
    </rPh>
    <phoneticPr fontId="5"/>
  </si>
  <si>
    <t>都道府県等支出金</t>
    <rPh sb="0" eb="4">
      <t>トドウフケン</t>
    </rPh>
    <rPh sb="4" eb="5">
      <t>ナド</t>
    </rPh>
    <rPh sb="5" eb="8">
      <t>シシュツキン</t>
    </rPh>
    <phoneticPr fontId="5"/>
  </si>
  <si>
    <t>経常的
補助金</t>
    <rPh sb="0" eb="3">
      <t>ケイジョウテキ</t>
    </rPh>
    <rPh sb="4" eb="7">
      <t>ホジョキン</t>
    </rPh>
    <phoneticPr fontId="10"/>
  </si>
  <si>
    <t>（２）財源情報の明細</t>
    <rPh sb="3" eb="5">
      <t>ザイゲン</t>
    </rPh>
    <rPh sb="5" eb="7">
      <t>ジョウホウ</t>
    </rPh>
    <rPh sb="8" eb="10">
      <t>メイサイ</t>
    </rPh>
    <phoneticPr fontId="10"/>
  </si>
  <si>
    <t>内訳</t>
    <rPh sb="0" eb="2">
      <t>ウチワケ</t>
    </rPh>
    <phoneticPr fontId="10"/>
  </si>
  <si>
    <t>国県等補助金</t>
    <rPh sb="0" eb="1">
      <t>クニ</t>
    </rPh>
    <rPh sb="1" eb="2">
      <t>ケン</t>
    </rPh>
    <rPh sb="2" eb="3">
      <t>ナド</t>
    </rPh>
    <rPh sb="3" eb="6">
      <t>ホジョキン</t>
    </rPh>
    <phoneticPr fontId="10"/>
  </si>
  <si>
    <t>地方債</t>
    <rPh sb="0" eb="3">
      <t>チホウサイ</t>
    </rPh>
    <phoneticPr fontId="10"/>
  </si>
  <si>
    <t>税収等</t>
    <rPh sb="0" eb="3">
      <t>ゼイシュウナド</t>
    </rPh>
    <phoneticPr fontId="10"/>
  </si>
  <si>
    <t>その他</t>
    <rPh sb="2" eb="3">
      <t>ホカ</t>
    </rPh>
    <phoneticPr fontId="10"/>
  </si>
  <si>
    <t>純行政コスト</t>
    <rPh sb="0" eb="1">
      <t>ジュン</t>
    </rPh>
    <rPh sb="1" eb="3">
      <t>ギョウセイ</t>
    </rPh>
    <phoneticPr fontId="10"/>
  </si>
  <si>
    <t>有形固定資産等の増加</t>
    <rPh sb="0" eb="2">
      <t>ユウケイ</t>
    </rPh>
    <rPh sb="2" eb="4">
      <t>コテイ</t>
    </rPh>
    <rPh sb="4" eb="6">
      <t>シサン</t>
    </rPh>
    <rPh sb="6" eb="7">
      <t>ナド</t>
    </rPh>
    <rPh sb="8" eb="10">
      <t>ゾウカ</t>
    </rPh>
    <phoneticPr fontId="10"/>
  </si>
  <si>
    <t>貸付金・基金等の増加</t>
    <rPh sb="0" eb="3">
      <t>カシツケキン</t>
    </rPh>
    <rPh sb="4" eb="6">
      <t>キキン</t>
    </rPh>
    <rPh sb="6" eb="7">
      <t>ナド</t>
    </rPh>
    <rPh sb="8" eb="10">
      <t>ゾウカ</t>
    </rPh>
    <phoneticPr fontId="10"/>
  </si>
  <si>
    <t>②地方債（利率別）の明細</t>
    <rPh sb="1" eb="4">
      <t>チホウサイ</t>
    </rPh>
    <rPh sb="5" eb="7">
      <t>リリツ</t>
    </rPh>
    <rPh sb="7" eb="8">
      <t>ベツ</t>
    </rPh>
    <rPh sb="10" eb="12">
      <t>メイサイ</t>
    </rPh>
    <phoneticPr fontId="5"/>
  </si>
  <si>
    <t>1.5％以下</t>
    <rPh sb="4" eb="6">
      <t>イカ</t>
    </rPh>
    <phoneticPr fontId="18"/>
  </si>
  <si>
    <t>1.5％超
2.0％以下</t>
    <rPh sb="4" eb="5">
      <t>チョウ</t>
    </rPh>
    <rPh sb="10" eb="12">
      <t>イカ</t>
    </rPh>
    <phoneticPr fontId="18"/>
  </si>
  <si>
    <t>2.0％超
2.5％以下</t>
    <rPh sb="4" eb="5">
      <t>チョウ</t>
    </rPh>
    <rPh sb="10" eb="12">
      <t>イカ</t>
    </rPh>
    <phoneticPr fontId="18"/>
  </si>
  <si>
    <t>2.5％超
3.0％以下</t>
    <rPh sb="4" eb="5">
      <t>チョウ</t>
    </rPh>
    <rPh sb="10" eb="12">
      <t>イカ</t>
    </rPh>
    <phoneticPr fontId="18"/>
  </si>
  <si>
    <t>3.0％超
3.5％以下</t>
    <rPh sb="4" eb="5">
      <t>チョウ</t>
    </rPh>
    <rPh sb="10" eb="12">
      <t>イカ</t>
    </rPh>
    <phoneticPr fontId="18"/>
  </si>
  <si>
    <t>3.5％超
4.0％以下</t>
    <rPh sb="4" eb="5">
      <t>チョウ</t>
    </rPh>
    <rPh sb="10" eb="12">
      <t>イカ</t>
    </rPh>
    <phoneticPr fontId="18"/>
  </si>
  <si>
    <t>4.0％超</t>
    <rPh sb="4" eb="5">
      <t>チョウ</t>
    </rPh>
    <phoneticPr fontId="18"/>
  </si>
  <si>
    <t>（参考）
加重平均
利率</t>
    <rPh sb="1" eb="3">
      <t>サンコウ</t>
    </rPh>
    <rPh sb="5" eb="7">
      <t>カジュウ</t>
    </rPh>
    <rPh sb="7" eb="9">
      <t>ヘイキン</t>
    </rPh>
    <rPh sb="10" eb="12">
      <t>リリツ</t>
    </rPh>
    <phoneticPr fontId="18"/>
  </si>
  <si>
    <t>③地方債（返済期間別）の明細</t>
    <rPh sb="1" eb="4">
      <t>チホウサイ</t>
    </rPh>
    <rPh sb="5" eb="7">
      <t>ヘンサイ</t>
    </rPh>
    <rPh sb="7" eb="9">
      <t>キカン</t>
    </rPh>
    <rPh sb="9" eb="10">
      <t>ベツ</t>
    </rPh>
    <rPh sb="12" eb="14">
      <t>メイサイ</t>
    </rPh>
    <phoneticPr fontId="5"/>
  </si>
  <si>
    <t>１年以内</t>
    <rPh sb="1" eb="2">
      <t>ネン</t>
    </rPh>
    <rPh sb="2" eb="4">
      <t>イナイ</t>
    </rPh>
    <phoneticPr fontId="5"/>
  </si>
  <si>
    <t>１年超
２年以内</t>
    <rPh sb="1" eb="2">
      <t>ネン</t>
    </rPh>
    <rPh sb="2" eb="3">
      <t>チョウ</t>
    </rPh>
    <rPh sb="5" eb="6">
      <t>ネン</t>
    </rPh>
    <rPh sb="6" eb="8">
      <t>イナイ</t>
    </rPh>
    <phoneticPr fontId="5"/>
  </si>
  <si>
    <t>２年超
３年以内</t>
    <rPh sb="1" eb="2">
      <t>ネン</t>
    </rPh>
    <rPh sb="2" eb="3">
      <t>チョウ</t>
    </rPh>
    <rPh sb="5" eb="6">
      <t>ネン</t>
    </rPh>
    <rPh sb="6" eb="8">
      <t>イナイ</t>
    </rPh>
    <phoneticPr fontId="5"/>
  </si>
  <si>
    <t>３年超
４年以内</t>
    <rPh sb="1" eb="2">
      <t>ネン</t>
    </rPh>
    <rPh sb="2" eb="3">
      <t>チョウ</t>
    </rPh>
    <rPh sb="5" eb="6">
      <t>ネン</t>
    </rPh>
    <rPh sb="6" eb="8">
      <t>イナイ</t>
    </rPh>
    <phoneticPr fontId="5"/>
  </si>
  <si>
    <t>４年超
５年以内</t>
    <rPh sb="1" eb="2">
      <t>ネン</t>
    </rPh>
    <rPh sb="2" eb="3">
      <t>チョウ</t>
    </rPh>
    <rPh sb="5" eb="6">
      <t>ネン</t>
    </rPh>
    <rPh sb="6" eb="8">
      <t>イナイ</t>
    </rPh>
    <phoneticPr fontId="5"/>
  </si>
  <si>
    <t>５年超
10年以内</t>
    <rPh sb="1" eb="2">
      <t>ネン</t>
    </rPh>
    <rPh sb="2" eb="3">
      <t>チョウ</t>
    </rPh>
    <rPh sb="6" eb="7">
      <t>ネン</t>
    </rPh>
    <rPh sb="7" eb="9">
      <t>イナイ</t>
    </rPh>
    <phoneticPr fontId="5"/>
  </si>
  <si>
    <t>10年超
15年以内</t>
    <rPh sb="2" eb="3">
      <t>ネン</t>
    </rPh>
    <rPh sb="3" eb="4">
      <t>チョウ</t>
    </rPh>
    <rPh sb="7" eb="8">
      <t>ネン</t>
    </rPh>
    <rPh sb="8" eb="10">
      <t>イナイ</t>
    </rPh>
    <phoneticPr fontId="5"/>
  </si>
  <si>
    <t>15年超
20年以内</t>
    <rPh sb="2" eb="3">
      <t>ネン</t>
    </rPh>
    <rPh sb="3" eb="4">
      <t>チョウ</t>
    </rPh>
    <rPh sb="7" eb="8">
      <t>ネン</t>
    </rPh>
    <rPh sb="8" eb="10">
      <t>イナイ</t>
    </rPh>
    <phoneticPr fontId="5"/>
  </si>
  <si>
    <t>20年超</t>
    <rPh sb="2" eb="3">
      <t>ネン</t>
    </rPh>
    <rPh sb="3" eb="4">
      <t>チョウ</t>
    </rPh>
    <phoneticPr fontId="5"/>
  </si>
  <si>
    <t>④特定の契約条項が付された地方債の概要</t>
    <rPh sb="1" eb="3">
      <t>トクテイ</t>
    </rPh>
    <rPh sb="4" eb="6">
      <t>ケイヤク</t>
    </rPh>
    <rPh sb="6" eb="8">
      <t>ジョウコウ</t>
    </rPh>
    <rPh sb="9" eb="10">
      <t>フ</t>
    </rPh>
    <rPh sb="13" eb="16">
      <t>チホウサイ</t>
    </rPh>
    <rPh sb="17" eb="19">
      <t>ガイヨウ</t>
    </rPh>
    <phoneticPr fontId="5"/>
  </si>
  <si>
    <t>特定の契約条項が
付された地方債残高</t>
    <rPh sb="0" eb="2">
      <t>トクテイ</t>
    </rPh>
    <rPh sb="3" eb="5">
      <t>ケイヤク</t>
    </rPh>
    <rPh sb="5" eb="7">
      <t>ジョウコウ</t>
    </rPh>
    <rPh sb="9" eb="10">
      <t>フ</t>
    </rPh>
    <rPh sb="13" eb="16">
      <t>チホウサイ</t>
    </rPh>
    <rPh sb="16" eb="18">
      <t>ザンダカ</t>
    </rPh>
    <phoneticPr fontId="18"/>
  </si>
  <si>
    <t>契約条項の概要</t>
    <rPh sb="0" eb="2">
      <t>ケイヤク</t>
    </rPh>
    <rPh sb="2" eb="4">
      <t>ジョウコウ</t>
    </rPh>
    <rPh sb="5" eb="7">
      <t>ガイヨウ</t>
    </rPh>
    <phoneticPr fontId="18"/>
  </si>
  <si>
    <t>【一般会計】</t>
    <rPh sb="1" eb="3">
      <t>イッパン</t>
    </rPh>
    <rPh sb="3" eb="5">
      <t>カイケイ</t>
    </rPh>
    <phoneticPr fontId="22"/>
  </si>
  <si>
    <t>④基金の明細</t>
    <phoneticPr fontId="10"/>
  </si>
  <si>
    <t>合計
（貸借対称表計上額）</t>
    <rPh sb="0" eb="2">
      <t>ゴウケイ</t>
    </rPh>
    <rPh sb="4" eb="6">
      <t>タイシャク</t>
    </rPh>
    <rPh sb="6" eb="8">
      <t>タイショウ</t>
    </rPh>
    <rPh sb="8" eb="9">
      <t>ヒョウ</t>
    </rPh>
    <rPh sb="9" eb="11">
      <t>ケイジョウ</t>
    </rPh>
    <rPh sb="11" eb="12">
      <t>ガク</t>
    </rPh>
    <phoneticPr fontId="10"/>
  </si>
  <si>
    <t>地方譲与税</t>
    <rPh sb="0" eb="2">
      <t>チホウ</t>
    </rPh>
    <rPh sb="2" eb="4">
      <t>ジョウヨ</t>
    </rPh>
    <rPh sb="4" eb="5">
      <t>ゼイ</t>
    </rPh>
    <phoneticPr fontId="19"/>
  </si>
  <si>
    <t>利子割交付金</t>
    <rPh sb="0" eb="2">
      <t>リシ</t>
    </rPh>
    <rPh sb="2" eb="3">
      <t>ワリ</t>
    </rPh>
    <rPh sb="3" eb="6">
      <t>コウフキン</t>
    </rPh>
    <phoneticPr fontId="19"/>
  </si>
  <si>
    <t>配当割交付金</t>
    <rPh sb="0" eb="2">
      <t>ハイトウ</t>
    </rPh>
    <rPh sb="2" eb="3">
      <t>ワリ</t>
    </rPh>
    <rPh sb="3" eb="6">
      <t>コウフキン</t>
    </rPh>
    <phoneticPr fontId="19"/>
  </si>
  <si>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</si>
  <si>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</si>
  <si>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</si>
  <si>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</si>
  <si>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</si>
  <si>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</si>
  <si>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</si>
  <si>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</si>
  <si>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</si>
  <si>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</si>
  <si>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</si>
  <si>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</si>
  <si>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⑬</t>
    <phoneticPr fontId="5"/>
  </si>
  <si>
    <t>斑鳩町社会福祉協議会</t>
    <rPh sb="0" eb="3">
      <t>イカルガチョウ</t>
    </rPh>
    <rPh sb="3" eb="5">
      <t>シャカイ</t>
    </rPh>
    <rPh sb="5" eb="7">
      <t>フクシ</t>
    </rPh>
    <rPh sb="7" eb="10">
      <t>キョウギカイ</t>
    </rPh>
    <phoneticPr fontId="4"/>
  </si>
  <si>
    <t>斑鳩町水道事業会計</t>
    <rPh sb="0" eb="3">
      <t>イカルガチョウ</t>
    </rPh>
    <rPh sb="3" eb="5">
      <t>スイドウ</t>
    </rPh>
    <rPh sb="5" eb="7">
      <t>ジギョウ</t>
    </rPh>
    <rPh sb="7" eb="9">
      <t>カイケイ</t>
    </rPh>
    <phoneticPr fontId="4"/>
  </si>
  <si>
    <t>斑鳩町下水道事業会計</t>
    <rPh sb="0" eb="3">
      <t>イカルガチョウ</t>
    </rPh>
    <rPh sb="3" eb="4">
      <t>ゲ</t>
    </rPh>
    <rPh sb="4" eb="6">
      <t>スイドウ</t>
    </rPh>
    <rPh sb="6" eb="8">
      <t>ジギョウ</t>
    </rPh>
    <rPh sb="8" eb="10">
      <t>カイケイ</t>
    </rPh>
    <phoneticPr fontId="4"/>
  </si>
  <si>
    <t>斑鳩町文化振興財団</t>
    <rPh sb="0" eb="3">
      <t>イカルガチョウ</t>
    </rPh>
    <rPh sb="3" eb="5">
      <t>ブンカ</t>
    </rPh>
    <rPh sb="5" eb="7">
      <t>シンコウ</t>
    </rPh>
    <rPh sb="7" eb="9">
      <t>ザイダン</t>
    </rPh>
    <phoneticPr fontId="4"/>
  </si>
  <si>
    <t>記載なし</t>
    <rPh sb="0" eb="2">
      <t>キサイ</t>
    </rPh>
    <phoneticPr fontId="19"/>
  </si>
  <si>
    <t>奈良県農業信用基金協会</t>
    <rPh sb="0" eb="3">
      <t>ナラケン</t>
    </rPh>
    <rPh sb="3" eb="5">
      <t>ノウギョウ</t>
    </rPh>
    <rPh sb="5" eb="7">
      <t>シンヨウ</t>
    </rPh>
    <rPh sb="7" eb="9">
      <t>キキン</t>
    </rPh>
    <rPh sb="9" eb="11">
      <t>キョウカイ</t>
    </rPh>
    <phoneticPr fontId="4"/>
  </si>
  <si>
    <t>奈良県信用保証協会</t>
    <rPh sb="0" eb="3">
      <t>ナラケン</t>
    </rPh>
    <rPh sb="3" eb="5">
      <t>シンヨウ</t>
    </rPh>
    <rPh sb="5" eb="7">
      <t>ホショウ</t>
    </rPh>
    <rPh sb="7" eb="9">
      <t>キョウカイ</t>
    </rPh>
    <phoneticPr fontId="4"/>
  </si>
  <si>
    <t>奈良県農業振興公社
（なら・担い手農業サポートセンター）</t>
    <rPh sb="0" eb="3">
      <t>ナラケン</t>
    </rPh>
    <rPh sb="3" eb="5">
      <t>ノウギョウ</t>
    </rPh>
    <rPh sb="5" eb="7">
      <t>シンコウ</t>
    </rPh>
    <rPh sb="7" eb="9">
      <t>コウシャ</t>
    </rPh>
    <rPh sb="14" eb="15">
      <t>ニナ</t>
    </rPh>
    <rPh sb="16" eb="17">
      <t>テ</t>
    </rPh>
    <rPh sb="17" eb="19">
      <t>ノウギョウ</t>
    </rPh>
    <phoneticPr fontId="4"/>
  </si>
  <si>
    <t>奈良県畜産会</t>
    <rPh sb="0" eb="3">
      <t>ナラケン</t>
    </rPh>
    <rPh sb="3" eb="5">
      <t>チクサン</t>
    </rPh>
    <rPh sb="5" eb="6">
      <t>カイ</t>
    </rPh>
    <phoneticPr fontId="4"/>
  </si>
  <si>
    <t>奈良県野菜価格安定基金</t>
  </si>
  <si>
    <t>奈良県労働者福祉協議会</t>
    <rPh sb="0" eb="3">
      <t>ナラケン</t>
    </rPh>
    <rPh sb="3" eb="6">
      <t>ロウドウシャ</t>
    </rPh>
    <rPh sb="6" eb="8">
      <t>フクシ</t>
    </rPh>
    <rPh sb="8" eb="11">
      <t>キョウギカイ</t>
    </rPh>
    <phoneticPr fontId="4"/>
  </si>
  <si>
    <t>大阪湾広域臨海
環境整備センター</t>
    <rPh sb="0" eb="2">
      <t>オオサカ</t>
    </rPh>
    <rPh sb="2" eb="3">
      <t>ワン</t>
    </rPh>
    <rPh sb="3" eb="5">
      <t>コウイキ</t>
    </rPh>
    <rPh sb="5" eb="7">
      <t>リンカイ</t>
    </rPh>
    <rPh sb="8" eb="10">
      <t>カンキョウ</t>
    </rPh>
    <rPh sb="10" eb="12">
      <t>セイビ</t>
    </rPh>
    <phoneticPr fontId="4"/>
  </si>
  <si>
    <t>奈良県食肉公社</t>
    <rPh sb="0" eb="3">
      <t>ナラケン</t>
    </rPh>
    <rPh sb="3" eb="5">
      <t>ショクニク</t>
    </rPh>
    <rPh sb="5" eb="7">
      <t>コウシャ</t>
    </rPh>
    <phoneticPr fontId="4"/>
  </si>
  <si>
    <t>地方公共団体金融機構</t>
    <rPh sb="0" eb="2">
      <t>チホウ</t>
    </rPh>
    <rPh sb="2" eb="4">
      <t>コウキョウ</t>
    </rPh>
    <rPh sb="4" eb="6">
      <t>ダンタイ</t>
    </rPh>
    <rPh sb="6" eb="8">
      <t>キンユウ</t>
    </rPh>
    <rPh sb="8" eb="10">
      <t>キコウ</t>
    </rPh>
    <phoneticPr fontId="4"/>
  </si>
  <si>
    <t>奈良テレビ株式会社</t>
  </si>
  <si>
    <t>特別定額給付金</t>
    <phoneticPr fontId="5"/>
  </si>
  <si>
    <t>支給対象者</t>
    <rPh sb="0" eb="2">
      <t>シキュウ</t>
    </rPh>
    <rPh sb="2" eb="4">
      <t>タイショウ</t>
    </rPh>
    <rPh sb="4" eb="5">
      <t>シャ</t>
    </rPh>
    <phoneticPr fontId="5"/>
  </si>
  <si>
    <t>下水道事業会計補助金</t>
  </si>
  <si>
    <t>下水道事業会計</t>
    <rPh sb="0" eb="7">
      <t>ゲスイドウジギョウカイケイ</t>
    </rPh>
    <phoneticPr fontId="5"/>
  </si>
  <si>
    <t>療養給付費負担金</t>
  </si>
  <si>
    <t>奈良県後期高齢者医療広域連合</t>
  </si>
  <si>
    <t>奈良県広域消防組合負担金</t>
  </si>
  <si>
    <t>奈良県広域消防組合</t>
    <rPh sb="0" eb="3">
      <t>ナラケン</t>
    </rPh>
    <rPh sb="3" eb="5">
      <t>コウイキ</t>
    </rPh>
    <rPh sb="5" eb="7">
      <t>ショウボウ</t>
    </rPh>
    <rPh sb="7" eb="9">
      <t>クミアイ</t>
    </rPh>
    <phoneticPr fontId="5"/>
  </si>
  <si>
    <t>職員退職手当負担金</t>
  </si>
  <si>
    <t>奈良県市町村総合事務組合</t>
  </si>
  <si>
    <t>住宅リフォーム等支援金</t>
    <phoneticPr fontId="5"/>
  </si>
  <si>
    <t>支給対象者</t>
    <phoneticPr fontId="5"/>
  </si>
  <si>
    <t>社会福祉協議会補助金</t>
    <phoneticPr fontId="5"/>
  </si>
  <si>
    <t>社会福祉協議会</t>
    <rPh sb="0" eb="2">
      <t>シャカイ</t>
    </rPh>
    <rPh sb="2" eb="4">
      <t>フクシ</t>
    </rPh>
    <rPh sb="4" eb="7">
      <t>キョウギカイ</t>
    </rPh>
    <phoneticPr fontId="5"/>
  </si>
  <si>
    <t>町民に対する生活支援</t>
    <phoneticPr fontId="5"/>
  </si>
  <si>
    <t>広域連合に対する経費負担</t>
    <rPh sb="0" eb="2">
      <t>コウイキ</t>
    </rPh>
    <rPh sb="2" eb="4">
      <t>レンゴウ</t>
    </rPh>
    <rPh sb="5" eb="6">
      <t>タイ</t>
    </rPh>
    <rPh sb="8" eb="10">
      <t>ケイヒ</t>
    </rPh>
    <rPh sb="10" eb="12">
      <t>フタン</t>
    </rPh>
    <phoneticPr fontId="5"/>
  </si>
  <si>
    <t>一部事務組合に対する経費負担</t>
    <rPh sb="0" eb="2">
      <t>イチブ</t>
    </rPh>
    <rPh sb="2" eb="4">
      <t>ジム</t>
    </rPh>
    <rPh sb="4" eb="6">
      <t>クミアイ</t>
    </rPh>
    <rPh sb="7" eb="8">
      <t>タイ</t>
    </rPh>
    <rPh sb="10" eb="12">
      <t>ケイヒ</t>
    </rPh>
    <rPh sb="12" eb="14">
      <t>フタン</t>
    </rPh>
    <phoneticPr fontId="5"/>
  </si>
  <si>
    <t>職員退職手当に対する経費負担</t>
  </si>
  <si>
    <t>社会福祉協議会の管理運営に関する支援</t>
    <rPh sb="0" eb="2">
      <t>シャカイ</t>
    </rPh>
    <rPh sb="2" eb="4">
      <t>フクシ</t>
    </rPh>
    <rPh sb="4" eb="7">
      <t>キョウギカイ</t>
    </rPh>
    <rPh sb="8" eb="10">
      <t>カンリ</t>
    </rPh>
    <rPh sb="10" eb="12">
      <t>ウンエイ</t>
    </rPh>
    <rPh sb="13" eb="14">
      <t>カン</t>
    </rPh>
    <rPh sb="16" eb="18">
      <t>シエン</t>
    </rPh>
    <phoneticPr fontId="5"/>
  </si>
  <si>
    <t>一部事務組合に対する経費負担</t>
  </si>
  <si>
    <t>一般公共事業</t>
  </si>
  <si>
    <t>公営住宅建設</t>
  </si>
  <si>
    <t>災害復旧</t>
  </si>
  <si>
    <t>教育・福祉施設</t>
  </si>
  <si>
    <t>一般単独事業</t>
  </si>
  <si>
    <t>その他</t>
  </si>
  <si>
    <t>臨時財政対策債</t>
  </si>
  <si>
    <t>減収・減税補てん債</t>
  </si>
  <si>
    <t>株式等譲渡所得割交付金</t>
    <phoneticPr fontId="5"/>
  </si>
  <si>
    <t>法人事業税交付金</t>
    <phoneticPr fontId="5"/>
  </si>
  <si>
    <t>地方消費税交付金</t>
    <phoneticPr fontId="5"/>
  </si>
  <si>
    <t>ゴルフ場利用税交付金</t>
    <phoneticPr fontId="5"/>
  </si>
  <si>
    <t>自動車税環境性能割交付金</t>
    <phoneticPr fontId="5"/>
  </si>
  <si>
    <t>地方特例交付金</t>
    <phoneticPr fontId="5"/>
  </si>
  <si>
    <t>地方交付税</t>
    <phoneticPr fontId="5"/>
  </si>
  <si>
    <t>交通安全対策特別交付金</t>
    <phoneticPr fontId="5"/>
  </si>
  <si>
    <t>分担金及び負担金</t>
    <phoneticPr fontId="5"/>
  </si>
  <si>
    <t>寄付金</t>
    <rPh sb="0" eb="3">
      <t>キフキン</t>
    </rPh>
    <phoneticPr fontId="5"/>
  </si>
  <si>
    <t>税収等</t>
    <rPh sb="0" eb="2">
      <t>ゼイシュウ</t>
    </rPh>
    <rPh sb="2" eb="3">
      <t>トウ</t>
    </rPh>
    <phoneticPr fontId="5"/>
  </si>
  <si>
    <t>分担金及び負担金</t>
    <rPh sb="0" eb="3">
      <t>ブンタンキン</t>
    </rPh>
    <rPh sb="3" eb="4">
      <t>オヨ</t>
    </rPh>
    <rPh sb="5" eb="8">
      <t>フタンキン</t>
    </rPh>
    <phoneticPr fontId="5"/>
  </si>
  <si>
    <t>財政調整基金</t>
    <rPh sb="0" eb="6">
      <t>ザイセイチョウセイキキン</t>
    </rPh>
    <phoneticPr fontId="5"/>
  </si>
  <si>
    <t>減債基金</t>
    <rPh sb="0" eb="4">
      <t>ゲンサイキキン</t>
    </rPh>
    <phoneticPr fontId="5"/>
  </si>
  <si>
    <t>福祉基金</t>
  </si>
  <si>
    <t>文化振興基金</t>
  </si>
  <si>
    <t>スポーツ振興基金</t>
  </si>
  <si>
    <t>斑鳩の里歴史文化遺産保存・活用基金</t>
  </si>
  <si>
    <t>土地開発基金</t>
  </si>
  <si>
    <t>森林環境保全基金</t>
  </si>
  <si>
    <t>（単位：千円）</t>
    <rPh sb="1" eb="3">
      <t>タンイ</t>
    </rPh>
    <rPh sb="4" eb="6">
      <t>センエン</t>
    </rPh>
    <phoneticPr fontId="14"/>
  </si>
  <si>
    <t>（単位：千円）</t>
  </si>
  <si>
    <t>（単位：千円）</t>
    <phoneticPr fontId="5"/>
  </si>
  <si>
    <t>自治体名：斑鳩町</t>
  </si>
  <si>
    <t>年度：令和2年度</t>
  </si>
  <si>
    <t>会計：一般会計等</t>
  </si>
  <si>
    <t>区分</t>
  </si>
  <si>
    <t>前年度末残高_x000D_
(A)</t>
  </si>
  <si>
    <t>本年度増加額_x000D_
(B)</t>
  </si>
  <si>
    <t>本年度減少額_x000D_
(C)</t>
  </si>
  <si>
    <t>本年度末残高_x000D_
(A)+(B)-(C)_x000D_
(D)</t>
  </si>
  <si>
    <t>本年度末_x000D_
減価償却累計額_x000D_
(E)</t>
  </si>
  <si>
    <t>本年度減価償却額_x000D_
(F)</t>
  </si>
  <si>
    <t>差引本年度末残高_x000D_
(D)-(E)_x000D_
(G)</t>
  </si>
  <si>
    <t>事業用資産</t>
  </si>
  <si>
    <t>　土地</t>
  </si>
  <si>
    <t>　立木竹</t>
  </si>
  <si>
    <t>　建物</t>
  </si>
  <si>
    <t>　工作物</t>
  </si>
  <si>
    <t>　船舶</t>
  </si>
  <si>
    <t>　浮標等</t>
  </si>
  <si>
    <t>　航空機</t>
  </si>
  <si>
    <t>　その他</t>
  </si>
  <si>
    <t>　建設仮勘定</t>
  </si>
  <si>
    <t>インフラ資産</t>
  </si>
  <si>
    <t>物品</t>
  </si>
  <si>
    <t>合計</t>
  </si>
  <si>
    <t>生活インフラ・_x000D_
国土保全</t>
  </si>
  <si>
    <t>教育</t>
  </si>
  <si>
    <t>福祉</t>
  </si>
  <si>
    <t>環境衛生</t>
  </si>
  <si>
    <t>産業振興</t>
  </si>
  <si>
    <t>消防</t>
  </si>
  <si>
    <t>総務</t>
  </si>
  <si>
    <t>①有形固定資産の明細</t>
    <phoneticPr fontId="5"/>
  </si>
  <si>
    <t>②有形固定資産に係る行政目的別の明細</t>
    <phoneticPr fontId="5"/>
  </si>
  <si>
    <t>【一般会計】</t>
    <rPh sb="1" eb="3">
      <t>イッパン</t>
    </rPh>
    <rPh sb="3" eb="5">
      <t>カイケイ</t>
    </rPh>
    <phoneticPr fontId="10"/>
  </si>
  <si>
    <t>+</t>
    <phoneticPr fontId="5"/>
  </si>
  <si>
    <t>款</t>
    <rPh sb="0" eb="1">
      <t>カン</t>
    </rPh>
    <phoneticPr fontId="45"/>
  </si>
  <si>
    <t>決算書税収</t>
    <rPh sb="0" eb="3">
      <t>ケッサンショ</t>
    </rPh>
    <rPh sb="3" eb="5">
      <t>ゼイシュウ</t>
    </rPh>
    <phoneticPr fontId="10"/>
  </si>
  <si>
    <t>当年度調整額</t>
    <rPh sb="3" eb="5">
      <t>チョウセイ</t>
    </rPh>
    <rPh sb="5" eb="6">
      <t>ガク</t>
    </rPh>
    <phoneticPr fontId="0"/>
  </si>
  <si>
    <t>当年度
収入済額</t>
  </si>
  <si>
    <t>未収金計上</t>
    <rPh sb="0" eb="3">
      <t>ミシュウキン</t>
    </rPh>
    <rPh sb="3" eb="5">
      <t>ケイジョウ</t>
    </rPh>
    <phoneticPr fontId="10"/>
  </si>
  <si>
    <t>還付未払金</t>
    <rPh sb="0" eb="2">
      <t>カンプ</t>
    </rPh>
    <rPh sb="2" eb="5">
      <t>ミバライキン</t>
    </rPh>
    <phoneticPr fontId="10"/>
  </si>
  <si>
    <t>未払金（増加）</t>
    <rPh sb="0" eb="3">
      <t>ミバライキン</t>
    </rPh>
    <rPh sb="4" eb="6">
      <t>ゾウカ</t>
    </rPh>
    <phoneticPr fontId="5"/>
  </si>
  <si>
    <t>未払金（減少）</t>
    <rPh sb="0" eb="3">
      <t>ミバライキン</t>
    </rPh>
    <rPh sb="4" eb="6">
      <t>ゲンショウ</t>
    </rPh>
    <phoneticPr fontId="5"/>
  </si>
  <si>
    <t>財務書類</t>
    <rPh sb="0" eb="2">
      <t>ザイム</t>
    </rPh>
    <rPh sb="2" eb="4">
      <t>ショルイ</t>
    </rPh>
    <phoneticPr fontId="10"/>
  </si>
  <si>
    <t>税収</t>
    <rPh sb="0" eb="2">
      <t>ゼイシュウ</t>
    </rPh>
    <phoneticPr fontId="5"/>
  </si>
  <si>
    <t>市税</t>
    <rPh sb="0" eb="2">
      <t>シゼイ</t>
    </rPh>
    <phoneticPr fontId="5"/>
  </si>
  <si>
    <t>地方譲与税</t>
    <rPh sb="0" eb="2">
      <t>チホウ</t>
    </rPh>
    <rPh sb="2" eb="5">
      <t>ジョウヨゼイ</t>
    </rPh>
    <phoneticPr fontId="5"/>
  </si>
  <si>
    <t>利子割交付金</t>
    <rPh sb="0" eb="3">
      <t>リシワリ</t>
    </rPh>
    <rPh sb="3" eb="6">
      <t>コウフキン</t>
    </rPh>
    <phoneticPr fontId="5"/>
  </si>
  <si>
    <t>配当割交付金</t>
    <rPh sb="0" eb="3">
      <t>ハイトウワリ</t>
    </rPh>
    <rPh sb="3" eb="6">
      <t>コウフキン</t>
    </rPh>
    <phoneticPr fontId="5"/>
  </si>
  <si>
    <t>株式等譲渡所得割交付金</t>
    <rPh sb="0" eb="3">
      <t>カブシキトウ</t>
    </rPh>
    <rPh sb="3" eb="5">
      <t>ジョウト</t>
    </rPh>
    <rPh sb="5" eb="7">
      <t>ショトク</t>
    </rPh>
    <rPh sb="7" eb="8">
      <t>ワリ</t>
    </rPh>
    <rPh sb="8" eb="11">
      <t>コウフキン</t>
    </rPh>
    <phoneticPr fontId="5"/>
  </si>
  <si>
    <t>法人事業税交付金</t>
    <rPh sb="0" eb="2">
      <t>ホウジン</t>
    </rPh>
    <rPh sb="2" eb="5">
      <t>ジギョウゼイ</t>
    </rPh>
    <rPh sb="5" eb="8">
      <t>コウフキン</t>
    </rPh>
    <phoneticPr fontId="5"/>
  </si>
  <si>
    <t>地方消費税交付金</t>
    <rPh sb="0" eb="2">
      <t>チホウ</t>
    </rPh>
    <rPh sb="2" eb="5">
      <t>ショウヒゼイ</t>
    </rPh>
    <rPh sb="5" eb="8">
      <t>コウフキン</t>
    </rPh>
    <phoneticPr fontId="5"/>
  </si>
  <si>
    <t>ゴルフ場利用税交付金</t>
    <rPh sb="3" eb="4">
      <t>ジョウ</t>
    </rPh>
    <rPh sb="4" eb="6">
      <t>リヨウ</t>
    </rPh>
    <rPh sb="6" eb="7">
      <t>ゼイ</t>
    </rPh>
    <rPh sb="7" eb="10">
      <t>コウフキン</t>
    </rPh>
    <phoneticPr fontId="5"/>
  </si>
  <si>
    <t>環境性能割交付金</t>
    <rPh sb="0" eb="4">
      <t>カンキョウセイノウ</t>
    </rPh>
    <rPh sb="4" eb="5">
      <t>ワリ</t>
    </rPh>
    <rPh sb="5" eb="8">
      <t>コウフキン</t>
    </rPh>
    <phoneticPr fontId="5"/>
  </si>
  <si>
    <t>国有提供施設等所在市町村助成交付金</t>
    <rPh sb="0" eb="4">
      <t>コクユウテイキョウ</t>
    </rPh>
    <rPh sb="4" eb="7">
      <t>シセツトウ</t>
    </rPh>
    <rPh sb="7" eb="9">
      <t>ショザイ</t>
    </rPh>
    <rPh sb="9" eb="12">
      <t>シチョウソン</t>
    </rPh>
    <rPh sb="12" eb="14">
      <t>ジョセイ</t>
    </rPh>
    <rPh sb="14" eb="17">
      <t>コウフキン</t>
    </rPh>
    <phoneticPr fontId="5"/>
  </si>
  <si>
    <t>地方特例交付金</t>
    <rPh sb="0" eb="2">
      <t>チホウ</t>
    </rPh>
    <rPh sb="2" eb="4">
      <t>トクレイ</t>
    </rPh>
    <rPh sb="4" eb="7">
      <t>コウフキン</t>
    </rPh>
    <phoneticPr fontId="5"/>
  </si>
  <si>
    <t>地方交付税</t>
    <rPh sb="0" eb="5">
      <t>チホウコウフゼイ</t>
    </rPh>
    <phoneticPr fontId="5"/>
  </si>
  <si>
    <t>交通安全対策特別交付金</t>
    <rPh sb="0" eb="4">
      <t>コウツウアンゼン</t>
    </rPh>
    <rPh sb="4" eb="6">
      <t>タイサク</t>
    </rPh>
    <rPh sb="6" eb="8">
      <t>トクベツ</t>
    </rPh>
    <rPh sb="8" eb="11">
      <t>コウフキン</t>
    </rPh>
    <phoneticPr fontId="5"/>
  </si>
  <si>
    <t>繰入金</t>
    <rPh sb="0" eb="3">
      <t>クリイレキン</t>
    </rPh>
    <phoneticPr fontId="5"/>
  </si>
  <si>
    <t>（NW税収）</t>
    <rPh sb="3" eb="5">
      <t>ゼイシュウ</t>
    </rPh>
    <phoneticPr fontId="5"/>
  </si>
  <si>
    <t>生活インフラ・
国土保全</t>
    <rPh sb="0" eb="2">
      <t>セイカツ</t>
    </rPh>
    <rPh sb="8" eb="10">
      <t>コクド</t>
    </rPh>
    <rPh sb="10" eb="12">
      <t>ホゼン</t>
    </rPh>
    <phoneticPr fontId="5"/>
  </si>
  <si>
    <t>教育</t>
    <rPh sb="0" eb="2">
      <t>キョウイク</t>
    </rPh>
    <phoneticPr fontId="5"/>
  </si>
  <si>
    <t>福祉</t>
    <rPh sb="0" eb="2">
      <t>フクシ</t>
    </rPh>
    <phoneticPr fontId="5"/>
  </si>
  <si>
    <t>環境衛生</t>
    <rPh sb="0" eb="2">
      <t>カンキョウ</t>
    </rPh>
    <rPh sb="2" eb="4">
      <t>エイセイ</t>
    </rPh>
    <phoneticPr fontId="5"/>
  </si>
  <si>
    <t>産業振興</t>
    <rPh sb="0" eb="2">
      <t>サンギョウ</t>
    </rPh>
    <rPh sb="2" eb="4">
      <t>シンコウ</t>
    </rPh>
    <phoneticPr fontId="5"/>
  </si>
  <si>
    <t>消防</t>
    <rPh sb="0" eb="2">
      <t>ショウボウ</t>
    </rPh>
    <phoneticPr fontId="5"/>
  </si>
  <si>
    <t>総務</t>
    <rPh sb="0" eb="2">
      <t>ソウム</t>
    </rPh>
    <phoneticPr fontId="5"/>
  </si>
  <si>
    <t>経常費用</t>
    <phoneticPr fontId="5"/>
  </si>
  <si>
    <t>業務費用</t>
    <phoneticPr fontId="5"/>
  </si>
  <si>
    <t>人件費</t>
    <rPh sb="0" eb="3">
      <t>ジンケンヒ</t>
    </rPh>
    <phoneticPr fontId="5"/>
  </si>
  <si>
    <r>
      <rPr>
        <sz val="10"/>
        <color indexed="8"/>
        <rFont val="ＭＳ Ｐゴシック"/>
        <family val="3"/>
        <charset val="128"/>
      </rPr>
      <t>職員</t>
    </r>
    <r>
      <rPr>
        <sz val="10"/>
        <rFont val="ＭＳ Ｐゴシック"/>
        <family val="3"/>
        <charset val="128"/>
      </rPr>
      <t>給与費</t>
    </r>
    <rPh sb="0" eb="2">
      <t>ショクイン</t>
    </rPh>
    <rPh sb="2" eb="4">
      <t>キュウヨ</t>
    </rPh>
    <rPh sb="4" eb="5">
      <t>ヒ</t>
    </rPh>
    <phoneticPr fontId="5"/>
  </si>
  <si>
    <t>賞与等引当金繰入額</t>
    <rPh sb="0" eb="2">
      <t>ショウヨ</t>
    </rPh>
    <rPh sb="2" eb="3">
      <t>ナド</t>
    </rPh>
    <rPh sb="3" eb="5">
      <t>ヒキアテ</t>
    </rPh>
    <rPh sb="5" eb="6">
      <t>キン</t>
    </rPh>
    <rPh sb="6" eb="8">
      <t>クリイレ</t>
    </rPh>
    <rPh sb="8" eb="9">
      <t>ガク</t>
    </rPh>
    <phoneticPr fontId="5"/>
  </si>
  <si>
    <t>退職手当引当金繰入額</t>
    <rPh sb="2" eb="4">
      <t>テアテ</t>
    </rPh>
    <rPh sb="4" eb="7">
      <t>ヒキアテキン</t>
    </rPh>
    <rPh sb="7" eb="9">
      <t>クリイレ</t>
    </rPh>
    <rPh sb="9" eb="10">
      <t>ガク</t>
    </rPh>
    <phoneticPr fontId="5"/>
  </si>
  <si>
    <t>物件費等</t>
    <rPh sb="0" eb="3">
      <t>ブッケンヒ</t>
    </rPh>
    <rPh sb="3" eb="4">
      <t>ナド</t>
    </rPh>
    <phoneticPr fontId="5"/>
  </si>
  <si>
    <t>物件費</t>
    <rPh sb="0" eb="3">
      <t>ブッケンヒ</t>
    </rPh>
    <phoneticPr fontId="5"/>
  </si>
  <si>
    <t>維持補修費</t>
    <rPh sb="0" eb="2">
      <t>イジ</t>
    </rPh>
    <rPh sb="2" eb="5">
      <t>ホシュウヒ</t>
    </rPh>
    <phoneticPr fontId="5"/>
  </si>
  <si>
    <t>減価償却費</t>
    <rPh sb="0" eb="2">
      <t>ゲンカ</t>
    </rPh>
    <rPh sb="2" eb="4">
      <t>ショウキャク</t>
    </rPh>
    <rPh sb="4" eb="5">
      <t>ヒ</t>
    </rPh>
    <phoneticPr fontId="5"/>
  </si>
  <si>
    <t>その他の業務費用</t>
    <rPh sb="2" eb="3">
      <t>タ</t>
    </rPh>
    <rPh sb="4" eb="6">
      <t>ギョウム</t>
    </rPh>
    <rPh sb="6" eb="8">
      <t>ヒヨウ</t>
    </rPh>
    <phoneticPr fontId="5"/>
  </si>
  <si>
    <t>支払利息</t>
    <rPh sb="0" eb="2">
      <t>シハライ</t>
    </rPh>
    <rPh sb="2" eb="4">
      <t>リソク</t>
    </rPh>
    <phoneticPr fontId="5"/>
  </si>
  <si>
    <t>徴収不能引当金繰入額</t>
    <rPh sb="0" eb="2">
      <t>チョウシュウ</t>
    </rPh>
    <rPh sb="2" eb="4">
      <t>フノウ</t>
    </rPh>
    <rPh sb="4" eb="7">
      <t>ヒキアテキン</t>
    </rPh>
    <rPh sb="7" eb="9">
      <t>クリイレ</t>
    </rPh>
    <rPh sb="9" eb="10">
      <t>ガク</t>
    </rPh>
    <phoneticPr fontId="5"/>
  </si>
  <si>
    <t>移転費用</t>
    <rPh sb="0" eb="2">
      <t>イテン</t>
    </rPh>
    <rPh sb="2" eb="4">
      <t>ヒヨウ</t>
    </rPh>
    <phoneticPr fontId="5"/>
  </si>
  <si>
    <t>補助金等</t>
    <rPh sb="0" eb="4">
      <t>ホジョキンナド</t>
    </rPh>
    <phoneticPr fontId="5"/>
  </si>
  <si>
    <t>社会保障給付</t>
    <rPh sb="0" eb="2">
      <t>シャカイ</t>
    </rPh>
    <rPh sb="2" eb="4">
      <t>ホショウ</t>
    </rPh>
    <rPh sb="4" eb="6">
      <t>キュウフ</t>
    </rPh>
    <phoneticPr fontId="5"/>
  </si>
  <si>
    <t>他会計への繰出金</t>
    <rPh sb="0" eb="1">
      <t>ホカ</t>
    </rPh>
    <rPh sb="1" eb="3">
      <t>カイケイ</t>
    </rPh>
    <rPh sb="2" eb="3">
      <t>ケイ</t>
    </rPh>
    <rPh sb="5" eb="6">
      <t>クリ</t>
    </rPh>
    <rPh sb="6" eb="8">
      <t>シュッキン</t>
    </rPh>
    <phoneticPr fontId="5"/>
  </si>
  <si>
    <t>その他</t>
    <phoneticPr fontId="5"/>
  </si>
  <si>
    <t>経常収益</t>
    <rPh sb="0" eb="2">
      <t>ケイジョウ</t>
    </rPh>
    <rPh sb="2" eb="4">
      <t>シュウエキ</t>
    </rPh>
    <phoneticPr fontId="5"/>
  </si>
  <si>
    <t>使用料及び手数料</t>
    <rPh sb="0" eb="3">
      <t>シヨウリョウ</t>
    </rPh>
    <rPh sb="3" eb="4">
      <t>オヨ</t>
    </rPh>
    <rPh sb="5" eb="8">
      <t>テスウリョウ</t>
    </rPh>
    <phoneticPr fontId="5"/>
  </si>
  <si>
    <t>純経常行政コスト</t>
    <rPh sb="0" eb="1">
      <t>ジュン</t>
    </rPh>
    <rPh sb="1" eb="3">
      <t>ケイジョウ</t>
    </rPh>
    <rPh sb="3" eb="5">
      <t>ギョウセイ</t>
    </rPh>
    <phoneticPr fontId="5"/>
  </si>
  <si>
    <t>臨時損失</t>
    <rPh sb="0" eb="2">
      <t>リンジ</t>
    </rPh>
    <rPh sb="2" eb="4">
      <t>ソンシツ</t>
    </rPh>
    <phoneticPr fontId="5"/>
  </si>
  <si>
    <t>災害復旧事業費</t>
    <rPh sb="0" eb="2">
      <t>サイガイ</t>
    </rPh>
    <rPh sb="2" eb="4">
      <t>フッキュウ</t>
    </rPh>
    <rPh sb="4" eb="7">
      <t>ジギョウヒ</t>
    </rPh>
    <phoneticPr fontId="5"/>
  </si>
  <si>
    <t>資産除売却損</t>
    <rPh sb="0" eb="2">
      <t>シサン</t>
    </rPh>
    <rPh sb="2" eb="3">
      <t>ジョ</t>
    </rPh>
    <rPh sb="3" eb="5">
      <t>バイキャク</t>
    </rPh>
    <rPh sb="5" eb="6">
      <t>ソン</t>
    </rPh>
    <phoneticPr fontId="5"/>
  </si>
  <si>
    <t>投資損失引当金繰入額</t>
    <rPh sb="0" eb="2">
      <t>トウシ</t>
    </rPh>
    <rPh sb="2" eb="4">
      <t>ソンシツ</t>
    </rPh>
    <rPh sb="4" eb="7">
      <t>ヒキアテキン</t>
    </rPh>
    <rPh sb="7" eb="9">
      <t>クリイレ</t>
    </rPh>
    <rPh sb="9" eb="10">
      <t>ガク</t>
    </rPh>
    <phoneticPr fontId="5"/>
  </si>
  <si>
    <t>損失補償等引当金繰入額</t>
    <rPh sb="0" eb="2">
      <t>ソンシツ</t>
    </rPh>
    <rPh sb="2" eb="4">
      <t>ホショウ</t>
    </rPh>
    <rPh sb="4" eb="5">
      <t>ナド</t>
    </rPh>
    <rPh sb="5" eb="8">
      <t>ヒキアテキン</t>
    </rPh>
    <rPh sb="8" eb="10">
      <t>クリイレ</t>
    </rPh>
    <rPh sb="10" eb="11">
      <t>ガク</t>
    </rPh>
    <phoneticPr fontId="5"/>
  </si>
  <si>
    <t>臨時利益</t>
    <rPh sb="0" eb="2">
      <t>リンジ</t>
    </rPh>
    <rPh sb="2" eb="4">
      <t>リエキ</t>
    </rPh>
    <phoneticPr fontId="5"/>
  </si>
  <si>
    <t>資産売却益</t>
    <rPh sb="0" eb="2">
      <t>シサン</t>
    </rPh>
    <rPh sb="2" eb="5">
      <t>バイキャクエキ</t>
    </rPh>
    <phoneticPr fontId="5"/>
  </si>
  <si>
    <t>純行政コスト</t>
    <rPh sb="0" eb="1">
      <t>ジュン</t>
    </rPh>
    <rPh sb="1" eb="3">
      <t>ギョウセイ</t>
    </rPh>
    <phoneticPr fontId="5"/>
  </si>
  <si>
    <t>（単位：千円）</t>
    <rPh sb="4" eb="5">
      <t>セン</t>
    </rPh>
    <rPh sb="5" eb="6">
      <t>エン</t>
    </rPh>
    <phoneticPr fontId="5"/>
  </si>
  <si>
    <t>【行政コスト計算書に係る行政目的別の明細】</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</si>
</sst>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0,"/>
    <numFmt numFmtId="178" formatCode="#,##0_ "/>
    <numFmt numFmtId="179" formatCode="0.000"/>
    <numFmt numFmtId="180" formatCode="#,##0,;\-#,##0,;&quot;-&quot;"/>
    <numFmt numFmtId="181" formatCode="#,##0,;\-#,##0,"/>
  </numFmts>
  <fonts count="5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2"/>
      <charset val="128"/>
      <scheme val="minor"/>
    </font>
    <font>
      <sz val="18"/>
      <color theme="1"/>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sz val="9"/>
      <color theme="1"/>
      <name val="ＭＳ Ｐゴシック"/>
      <family val="2"/>
      <charset val="128"/>
      <scheme val="minor"/>
    </font>
    <font>
      <sz val="7"/>
      <color theme="1"/>
      <name val="ＭＳ Ｐゴシック"/>
      <family val="3"/>
      <charset val="128"/>
      <scheme val="minor"/>
    </font>
    <font>
      <b/>
      <sz val="10"/>
      <color indexed="12"/>
      <name val="ＭＳ 明朝"/>
      <family val="1"/>
      <charset val="128"/>
    </font>
    <font>
      <sz val="9"/>
      <color theme="1"/>
      <name val="ＭＳ Ｐゴシック"/>
      <family val="3"/>
      <charset val="128"/>
      <scheme val="minor"/>
    </font>
    <font>
      <sz val="11"/>
      <color indexed="8"/>
      <name val="ＭＳ Ｐゴシック"/>
      <family val="3"/>
      <charset val="128"/>
    </font>
    <font>
      <sz val="11"/>
      <name val="ＭＳ Ｐゴシック"/>
      <family val="3"/>
      <charset val="128"/>
      <scheme val="minor"/>
    </font>
    <font>
      <sz val="6"/>
      <name val="ＭＳ 明朝"/>
      <family val="1"/>
      <charset val="128"/>
    </font>
    <font>
      <sz val="10"/>
      <name val="ＭＳ Ｐゴシック"/>
      <family val="3"/>
      <charset val="128"/>
      <scheme val="minor"/>
    </font>
    <font>
      <sz val="8"/>
      <color theme="1"/>
      <name val="ＭＳ Ｐゴシック"/>
      <family val="3"/>
      <charset val="128"/>
      <scheme val="minor"/>
    </font>
    <font>
      <sz val="12"/>
      <name val="ＭＳ 明朝"/>
      <family val="1"/>
      <charset val="128"/>
    </font>
    <font>
      <sz val="11"/>
      <color theme="1"/>
      <name val="ＭＳ Ｐゴシック"/>
      <family val="2"/>
      <scheme val="minor"/>
    </font>
    <font>
      <sz val="14"/>
      <name val="ＭＳ Ｐゴシック"/>
      <family val="3"/>
      <charset val="128"/>
    </font>
    <font>
      <sz val="14"/>
      <color theme="1"/>
      <name val="ＭＳ Ｐゴシック"/>
      <family val="3"/>
      <charset val="128"/>
    </font>
    <font>
      <sz val="10"/>
      <color theme="1"/>
      <name val="ＭＳ Ｐゴシック"/>
      <family val="3"/>
      <charset val="128"/>
    </font>
    <font>
      <sz val="9"/>
      <color theme="1"/>
      <name val="ＭＳ Ｐゴシック"/>
      <family val="2"/>
      <charset val="128"/>
    </font>
    <font>
      <sz val="9"/>
      <color theme="1"/>
      <name val="ＭＳ Ｐゴシック"/>
      <family val="3"/>
      <charset val="128"/>
    </font>
    <font>
      <sz val="10"/>
      <color theme="1"/>
      <name val="ＭＳ Ｐゴシック"/>
      <family val="2"/>
      <charset val="128"/>
    </font>
    <font>
      <sz val="9"/>
      <name val="ＭＳ Ｐゴシック"/>
      <family val="3"/>
      <charset val="128"/>
      <scheme val="minor"/>
    </font>
    <font>
      <sz val="7"/>
      <name val="ＭＳ Ｐゴシック"/>
      <family val="3"/>
      <charset val="128"/>
      <scheme val="minor"/>
    </font>
    <font>
      <sz val="8"/>
      <name val="ＭＳ Ｐゴシック"/>
      <family val="3"/>
      <charset val="128"/>
      <scheme val="minor"/>
    </font>
    <font>
      <sz val="11"/>
      <name val="ＭＳ ゴシック"/>
      <family val="3"/>
      <charset val="128"/>
    </font>
    <font>
      <sz val="12"/>
      <name val="ＭＳ ゴシック"/>
      <family val="3"/>
      <charset val="128"/>
    </font>
    <font>
      <sz val="10"/>
      <name val="ＭＳ ゴシック"/>
      <family val="3"/>
      <charset val="128"/>
    </font>
    <font>
      <sz val="11"/>
      <color rgb="FF000000"/>
      <name val="MS PGothic"/>
      <family val="3"/>
      <charset val="128"/>
    </font>
    <font>
      <sz val="12"/>
      <name val="ＭＳ Ｐゴシック"/>
      <family val="3"/>
      <charset val="128"/>
      <scheme val="minor"/>
    </font>
    <font>
      <sz val="12"/>
      <color theme="1"/>
      <name val="ＭＳ Ｐゴシック"/>
      <family val="3"/>
      <charset val="128"/>
      <scheme val="minor"/>
    </font>
    <font>
      <b/>
      <sz val="18"/>
      <color theme="1"/>
      <name val="ＭＳ Ｐゴシック"/>
      <family val="3"/>
      <charset val="128"/>
    </font>
    <font>
      <sz val="11"/>
      <color theme="1"/>
      <name val="ＭＳ Ｐゴシック"/>
      <family val="3"/>
      <charset val="128"/>
    </font>
    <font>
      <b/>
      <sz val="9"/>
      <color theme="1"/>
      <name val="ＭＳ Ｐゴシック"/>
      <family val="3"/>
      <charset val="128"/>
    </font>
    <font>
      <b/>
      <sz val="13"/>
      <color theme="3"/>
      <name val="ＭＳ Ｐゴシック"/>
      <family val="2"/>
      <charset val="128"/>
      <scheme val="minor"/>
    </font>
    <font>
      <sz val="11"/>
      <color theme="1"/>
      <name val="Arial Unicode MS"/>
      <family val="3"/>
      <charset val="128"/>
    </font>
    <font>
      <sz val="10"/>
      <color theme="1"/>
      <name val="Arial Unicode MS"/>
      <family val="3"/>
      <charset val="128"/>
    </font>
    <font>
      <sz val="10"/>
      <name val="Arial Unicode MS"/>
      <family val="3"/>
      <charset val="128"/>
    </font>
    <font>
      <sz val="11"/>
      <name val="Arial Unicode MS"/>
      <family val="3"/>
      <charset val="128"/>
    </font>
    <font>
      <sz val="10.5"/>
      <name val="ＭＳ Ｐゴシック"/>
      <family val="3"/>
      <charset val="128"/>
    </font>
    <font>
      <sz val="10"/>
      <color indexed="8"/>
      <name val="ＭＳ Ｐゴシック"/>
      <family val="3"/>
      <charset val="128"/>
    </font>
    <font>
      <i/>
      <sz val="10"/>
      <name val="ＭＳ Ｐゴシック"/>
      <family val="3"/>
      <charset val="128"/>
    </font>
    <font>
      <i/>
      <sz val="10.5"/>
      <name val="ＭＳ Ｐゴシック"/>
      <family val="3"/>
      <charset val="128"/>
    </font>
    <font>
      <b/>
      <sz val="12"/>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rgb="FFCCFFCC"/>
        <bgColor indexed="64"/>
      </patternFill>
    </fill>
  </fills>
  <borders count="48">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right/>
      <top style="hair">
        <color auto="1"/>
      </top>
      <bottom style="hair">
        <color auto="1"/>
      </bottom>
      <diagonal/>
    </border>
    <border>
      <left style="thin">
        <color indexed="64"/>
      </left>
      <right/>
      <top/>
      <bottom/>
      <diagonal/>
    </border>
    <border>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5">
    <xf numFmtId="0" fontId="0" fillId="0" borderId="0">
      <alignment vertical="center"/>
    </xf>
    <xf numFmtId="38" fontId="4" fillId="0" borderId="0" applyFont="0" applyFill="0" applyBorder="0" applyAlignment="0" applyProtection="0">
      <alignment vertical="center"/>
    </xf>
    <xf numFmtId="0" fontId="4" fillId="0" borderId="0">
      <alignment vertical="center"/>
    </xf>
    <xf numFmtId="0" fontId="9" fillId="0" borderId="17">
      <alignment horizontal="center" vertical="center"/>
    </xf>
    <xf numFmtId="38" fontId="20" fillId="0" borderId="0" applyFont="0" applyFill="0" applyBorder="0" applyAlignment="0" applyProtection="0">
      <alignment vertical="center"/>
    </xf>
    <xf numFmtId="0" fontId="4" fillId="0" borderId="0">
      <alignment vertical="center"/>
    </xf>
    <xf numFmtId="0" fontId="4" fillId="0" borderId="0">
      <alignment vertical="center"/>
    </xf>
    <xf numFmtId="0" fontId="12" fillId="0" borderId="0">
      <alignment vertical="center"/>
    </xf>
    <xf numFmtId="0" fontId="25" fillId="0" borderId="0">
      <alignment vertical="center"/>
    </xf>
    <xf numFmtId="38" fontId="3" fillId="0" borderId="0" applyFont="0" applyFill="0" applyBorder="0" applyAlignment="0" applyProtection="0">
      <alignment vertical="center"/>
    </xf>
    <xf numFmtId="0" fontId="26" fillId="0" borderId="0"/>
    <xf numFmtId="0" fontId="4" fillId="0" borderId="0"/>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389">
    <xf numFmtId="0" fontId="0" fillId="0" borderId="0" xfId="0">
      <alignment vertical="center"/>
    </xf>
    <xf numFmtId="0" fontId="7" fillId="0" borderId="0" xfId="0" applyFont="1">
      <alignment vertical="center"/>
    </xf>
    <xf numFmtId="0" fontId="11" fillId="0" borderId="0" xfId="0" applyFont="1" applyBorder="1" applyAlignment="1">
      <alignment horizontal="center" vertical="center"/>
    </xf>
    <xf numFmtId="0" fontId="0" fillId="0" borderId="0" xfId="0" applyBorder="1">
      <alignment vertical="center"/>
    </xf>
    <xf numFmtId="0" fontId="13" fillId="0" borderId="0" xfId="0" applyFont="1" applyBorder="1" applyAlignment="1">
      <alignment horizontal="center" vertical="center"/>
    </xf>
    <xf numFmtId="0" fontId="14" fillId="0" borderId="0" xfId="0" applyFont="1" applyBorder="1" applyAlignment="1">
      <alignment horizontal="right" vertical="center"/>
    </xf>
    <xf numFmtId="0" fontId="7" fillId="0" borderId="0" xfId="2" applyFont="1" applyBorder="1">
      <alignment vertical="center"/>
    </xf>
    <xf numFmtId="0" fontId="6" fillId="0" borderId="0" xfId="0" applyFont="1" applyFill="1" applyBorder="1" applyAlignment="1">
      <alignment vertical="center"/>
    </xf>
    <xf numFmtId="0" fontId="7" fillId="0" borderId="0" xfId="0" applyFont="1" applyBorder="1">
      <alignment vertical="center"/>
    </xf>
    <xf numFmtId="0" fontId="7" fillId="0" borderId="11" xfId="0" applyFont="1" applyBorder="1" applyAlignment="1">
      <alignment horizontal="center" vertical="center"/>
    </xf>
    <xf numFmtId="0" fontId="7" fillId="0" borderId="11" xfId="0" applyFont="1" applyBorder="1" applyAlignment="1">
      <alignment horizontal="center" vertical="center" wrapText="1"/>
    </xf>
    <xf numFmtId="0" fontId="7" fillId="0" borderId="0" xfId="0" applyFont="1" applyBorder="1" applyAlignment="1">
      <alignment horizontal="center" vertical="center"/>
    </xf>
    <xf numFmtId="0" fontId="7" fillId="0" borderId="11" xfId="0" applyFont="1" applyBorder="1">
      <alignment vertical="center"/>
    </xf>
    <xf numFmtId="0" fontId="7" fillId="0" borderId="12" xfId="0" applyFont="1" applyBorder="1" applyAlignment="1">
      <alignment vertical="center"/>
    </xf>
    <xf numFmtId="0" fontId="7" fillId="0" borderId="6" xfId="0" applyFont="1" applyBorder="1" applyAlignment="1">
      <alignment vertical="center"/>
    </xf>
    <xf numFmtId="0" fontId="7" fillId="0" borderId="0" xfId="0" applyFont="1" applyAlignment="1">
      <alignment horizontal="center" vertical="center"/>
    </xf>
    <xf numFmtId="0" fontId="9" fillId="0" borderId="11" xfId="0" applyFont="1" applyBorder="1" applyAlignment="1">
      <alignment horizontal="left" vertical="center"/>
    </xf>
    <xf numFmtId="0" fontId="7" fillId="0" borderId="13" xfId="0" applyFont="1" applyBorder="1">
      <alignment vertical="center"/>
    </xf>
    <xf numFmtId="0" fontId="9" fillId="0" borderId="11" xfId="0" applyFont="1" applyBorder="1">
      <alignment vertical="center"/>
    </xf>
    <xf numFmtId="0" fontId="9" fillId="0" borderId="7" xfId="0" applyFont="1" applyBorder="1" applyAlignment="1">
      <alignment horizontal="left" vertical="center"/>
    </xf>
    <xf numFmtId="0" fontId="7" fillId="0" borderId="7" xfId="0" applyFont="1" applyBorder="1">
      <alignment vertical="center"/>
    </xf>
    <xf numFmtId="0" fontId="8" fillId="0" borderId="11" xfId="0" applyFont="1" applyBorder="1" applyAlignment="1">
      <alignment horizontal="center" vertical="center" wrapText="1"/>
    </xf>
    <xf numFmtId="0" fontId="9" fillId="0" borderId="6" xfId="0" applyFont="1" applyBorder="1" applyAlignment="1">
      <alignment horizontal="left" vertical="center" wrapText="1"/>
    </xf>
    <xf numFmtId="0" fontId="16" fillId="0" borderId="7" xfId="0" applyFont="1" applyBorder="1" applyAlignment="1">
      <alignment vertical="center"/>
    </xf>
    <xf numFmtId="0" fontId="12" fillId="0" borderId="7" xfId="0" applyFont="1" applyBorder="1" applyAlignment="1">
      <alignment horizontal="left" vertical="center"/>
    </xf>
    <xf numFmtId="0" fontId="12" fillId="0" borderId="0" xfId="0" applyFont="1" applyBorder="1" applyAlignment="1">
      <alignment horizontal="left" vertical="center"/>
    </xf>
    <xf numFmtId="0" fontId="17" fillId="0" borderId="0" xfId="0" applyFont="1" applyBorder="1">
      <alignment vertical="center"/>
    </xf>
    <xf numFmtId="0" fontId="17" fillId="0" borderId="11" xfId="0" applyFont="1" applyBorder="1" applyAlignment="1">
      <alignment vertical="center"/>
    </xf>
    <xf numFmtId="0" fontId="17" fillId="0" borderId="11" xfId="0" applyFont="1" applyBorder="1" applyAlignment="1">
      <alignment horizontal="center" vertical="center"/>
    </xf>
    <xf numFmtId="10" fontId="6" fillId="0" borderId="2" xfId="4" applyNumberFormat="1" applyFont="1" applyFill="1" applyBorder="1" applyAlignment="1">
      <alignment horizontal="right" vertical="center" wrapText="1"/>
    </xf>
    <xf numFmtId="0" fontId="6" fillId="0" borderId="0" xfId="0" applyFont="1" applyBorder="1">
      <alignment vertical="center"/>
    </xf>
    <xf numFmtId="38" fontId="9" fillId="0" borderId="11" xfId="0" applyNumberFormat="1" applyFont="1" applyBorder="1">
      <alignment vertical="center"/>
    </xf>
    <xf numFmtId="0" fontId="7" fillId="0" borderId="11" xfId="0" applyFont="1" applyBorder="1" applyAlignment="1">
      <alignment horizontal="left" vertical="center"/>
    </xf>
    <xf numFmtId="38" fontId="9" fillId="0" borderId="6" xfId="1" applyFont="1" applyBorder="1" applyAlignment="1">
      <alignment horizontal="right" vertical="center" wrapText="1"/>
    </xf>
    <xf numFmtId="177" fontId="7" fillId="0" borderId="13" xfId="1" applyNumberFormat="1" applyFont="1" applyBorder="1">
      <alignment vertical="center"/>
    </xf>
    <xf numFmtId="177" fontId="7" fillId="0" borderId="13" xfId="0" applyNumberFormat="1" applyFont="1" applyBorder="1">
      <alignment vertical="center"/>
    </xf>
    <xf numFmtId="0" fontId="17" fillId="0" borderId="11" xfId="0" applyFont="1" applyBorder="1" applyAlignment="1">
      <alignment horizontal="left" vertical="center"/>
    </xf>
    <xf numFmtId="0" fontId="7" fillId="0" borderId="11" xfId="0" applyFont="1" applyFill="1" applyBorder="1" applyAlignment="1">
      <alignment horizontal="center" vertical="center"/>
    </xf>
    <xf numFmtId="0" fontId="7" fillId="0" borderId="11" xfId="0" applyFont="1" applyFill="1" applyBorder="1" applyAlignment="1">
      <alignment horizontal="center" vertical="center" wrapText="1"/>
    </xf>
    <xf numFmtId="38" fontId="6" fillId="0" borderId="0" xfId="1" applyFont="1" applyFill="1" applyBorder="1" applyAlignment="1">
      <alignment horizontal="right" vertical="center" wrapText="1"/>
    </xf>
    <xf numFmtId="38" fontId="7" fillId="0" borderId="0" xfId="0" applyNumberFormat="1" applyFont="1">
      <alignment vertical="center"/>
    </xf>
    <xf numFmtId="0" fontId="24" fillId="0" borderId="0" xfId="0" applyFont="1" applyBorder="1" applyAlignment="1">
      <alignment horizontal="left" vertical="center"/>
    </xf>
    <xf numFmtId="0" fontId="24" fillId="0" borderId="0" xfId="0" applyFont="1" applyBorder="1" applyAlignment="1">
      <alignment horizontal="right" vertical="center"/>
    </xf>
    <xf numFmtId="177" fontId="6" fillId="0" borderId="11" xfId="1" applyNumberFormat="1" applyFont="1" applyBorder="1" applyAlignment="1">
      <alignment horizontal="right" vertical="center" wrapText="1"/>
    </xf>
    <xf numFmtId="177" fontId="6" fillId="0" borderId="11" xfId="0" applyNumberFormat="1" applyFont="1" applyBorder="1" applyAlignment="1">
      <alignment horizontal="center" vertical="center" wrapText="1"/>
    </xf>
    <xf numFmtId="177" fontId="7" fillId="0" borderId="11" xfId="1" applyNumberFormat="1" applyFont="1" applyBorder="1" applyAlignment="1">
      <alignment horizontal="right" vertical="center" wrapText="1"/>
    </xf>
    <xf numFmtId="177" fontId="7" fillId="0" borderId="11" xfId="0" applyNumberFormat="1" applyFont="1" applyBorder="1" applyAlignment="1">
      <alignment horizontal="right" vertical="center" wrapText="1"/>
    </xf>
    <xf numFmtId="177" fontId="7" fillId="0" borderId="11" xfId="1" applyNumberFormat="1" applyFont="1" applyBorder="1">
      <alignment vertical="center"/>
    </xf>
    <xf numFmtId="177" fontId="7" fillId="0" borderId="11" xfId="0" applyNumberFormat="1" applyFont="1" applyBorder="1">
      <alignment vertical="center"/>
    </xf>
    <xf numFmtId="177" fontId="19" fillId="0" borderId="11" xfId="1" applyNumberFormat="1" applyFont="1" applyBorder="1" applyAlignment="1">
      <alignment vertical="center"/>
    </xf>
    <xf numFmtId="177" fontId="19" fillId="0" borderId="16" xfId="1" applyNumberFormat="1" applyFont="1" applyBorder="1">
      <alignment vertical="center"/>
    </xf>
    <xf numFmtId="177" fontId="19" fillId="0" borderId="9" xfId="1" applyNumberFormat="1" applyFont="1" applyBorder="1">
      <alignment vertical="center"/>
    </xf>
    <xf numFmtId="177" fontId="19" fillId="0" borderId="11" xfId="1" applyNumberFormat="1" applyFont="1" applyBorder="1">
      <alignment vertical="center"/>
    </xf>
    <xf numFmtId="177" fontId="19" fillId="0" borderId="16" xfId="1" applyNumberFormat="1" applyFont="1" applyBorder="1" applyAlignment="1">
      <alignment horizontal="right" vertical="center"/>
    </xf>
    <xf numFmtId="177" fontId="19" fillId="0" borderId="14" xfId="1" applyNumberFormat="1" applyFont="1" applyBorder="1">
      <alignment vertical="center"/>
    </xf>
    <xf numFmtId="177" fontId="27" fillId="0" borderId="11" xfId="1" applyNumberFormat="1" applyFont="1" applyFill="1" applyBorder="1" applyAlignment="1">
      <alignment vertical="center" wrapText="1"/>
    </xf>
    <xf numFmtId="10" fontId="27" fillId="0" borderId="11" xfId="0" applyNumberFormat="1" applyFont="1" applyFill="1" applyBorder="1" applyAlignment="1">
      <alignment vertical="center" wrapText="1"/>
    </xf>
    <xf numFmtId="177" fontId="27" fillId="0" borderId="11" xfId="1" applyNumberFormat="1" applyFont="1" applyBorder="1" applyAlignment="1">
      <alignment vertical="center" wrapText="1"/>
    </xf>
    <xf numFmtId="0" fontId="14" fillId="0" borderId="0" xfId="0" applyFont="1" applyBorder="1">
      <alignment vertical="center"/>
    </xf>
    <xf numFmtId="0" fontId="19" fillId="0" borderId="5" xfId="0" applyFont="1" applyBorder="1" applyAlignment="1">
      <alignment horizontal="center" vertical="center" wrapText="1"/>
    </xf>
    <xf numFmtId="0" fontId="19" fillId="0" borderId="3" xfId="0" applyFont="1" applyBorder="1" applyAlignment="1">
      <alignment horizontal="center" vertical="center"/>
    </xf>
    <xf numFmtId="0" fontId="19" fillId="0" borderId="26" xfId="0" applyFont="1" applyBorder="1" applyAlignment="1">
      <alignment horizontal="center" vertical="center"/>
    </xf>
    <xf numFmtId="0" fontId="0" fillId="2" borderId="0" xfId="0" applyFill="1">
      <alignment vertical="center"/>
    </xf>
    <xf numFmtId="0" fontId="0" fillId="2" borderId="0" xfId="0" applyFill="1" applyBorder="1">
      <alignment vertical="center"/>
    </xf>
    <xf numFmtId="0" fontId="0" fillId="2" borderId="0" xfId="0" applyFill="1" applyAlignment="1">
      <alignment horizontal="center" vertical="center"/>
    </xf>
    <xf numFmtId="0" fontId="0" fillId="2" borderId="0" xfId="0" applyFill="1" applyBorder="1" applyAlignment="1">
      <alignment horizontal="center" vertical="center"/>
    </xf>
    <xf numFmtId="38" fontId="0" fillId="2" borderId="0" xfId="0" applyNumberFormat="1" applyFill="1" applyBorder="1">
      <alignment vertical="center"/>
    </xf>
    <xf numFmtId="179" fontId="0" fillId="2" borderId="0" xfId="0" applyNumberFormat="1" applyFill="1">
      <alignment vertical="center"/>
    </xf>
    <xf numFmtId="38" fontId="0" fillId="2" borderId="0" xfId="1" applyFont="1" applyFill="1">
      <alignment vertical="center"/>
    </xf>
    <xf numFmtId="38" fontId="0" fillId="2" borderId="0" xfId="0" applyNumberFormat="1" applyFill="1">
      <alignment vertical="center"/>
    </xf>
    <xf numFmtId="38" fontId="15" fillId="2" borderId="0" xfId="1" applyFont="1" applyFill="1">
      <alignment vertical="center"/>
    </xf>
    <xf numFmtId="0" fontId="14" fillId="2" borderId="0" xfId="0" applyFont="1" applyFill="1">
      <alignment vertical="center"/>
    </xf>
    <xf numFmtId="0" fontId="9" fillId="0" borderId="11" xfId="0" applyFont="1" applyBorder="1" applyAlignment="1">
      <alignment horizontal="center" vertical="center"/>
    </xf>
    <xf numFmtId="177" fontId="21" fillId="0" borderId="11" xfId="6" applyNumberFormat="1" applyFont="1" applyFill="1" applyBorder="1">
      <alignment vertical="center"/>
    </xf>
    <xf numFmtId="0" fontId="0" fillId="0" borderId="0" xfId="0" applyFont="1">
      <alignment vertical="center"/>
    </xf>
    <xf numFmtId="0" fontId="28" fillId="0" borderId="0" xfId="0" applyFont="1" applyBorder="1" applyAlignment="1">
      <alignment vertical="center"/>
    </xf>
    <xf numFmtId="0" fontId="0" fillId="0" borderId="0" xfId="0" applyFont="1" applyBorder="1">
      <alignment vertical="center"/>
    </xf>
    <xf numFmtId="0" fontId="29" fillId="0" borderId="0" xfId="0" applyFont="1" applyBorder="1" applyAlignment="1">
      <alignment horizontal="right" vertical="center"/>
    </xf>
    <xf numFmtId="177" fontId="0" fillId="0" borderId="2" xfId="4" applyNumberFormat="1" applyFont="1" applyFill="1" applyBorder="1" applyAlignment="1">
      <alignment horizontal="right" vertical="center" wrapText="1"/>
    </xf>
    <xf numFmtId="177" fontId="0" fillId="3" borderId="11" xfId="2" applyNumberFormat="1" applyFont="1" applyFill="1" applyBorder="1" applyAlignment="1">
      <alignment horizontal="right" vertical="center"/>
    </xf>
    <xf numFmtId="176" fontId="0" fillId="0" borderId="5" xfId="2" applyNumberFormat="1" applyFont="1" applyFill="1" applyBorder="1" applyAlignment="1">
      <alignment vertical="center"/>
    </xf>
    <xf numFmtId="177" fontId="27" fillId="0" borderId="11" xfId="2" applyNumberFormat="1" applyFont="1" applyFill="1" applyBorder="1" applyAlignment="1">
      <alignment vertical="center"/>
    </xf>
    <xf numFmtId="177" fontId="27" fillId="0" borderId="5" xfId="2" applyNumberFormat="1" applyFont="1" applyFill="1" applyBorder="1" applyAlignment="1">
      <alignment horizontal="center" vertical="center" shrinkToFit="1"/>
    </xf>
    <xf numFmtId="177" fontId="27" fillId="3" borderId="5" xfId="2" applyNumberFormat="1" applyFont="1" applyFill="1" applyBorder="1" applyAlignment="1">
      <alignment vertical="center" shrinkToFit="1"/>
    </xf>
    <xf numFmtId="176" fontId="0" fillId="0" borderId="2" xfId="2" applyNumberFormat="1" applyFont="1" applyFill="1" applyBorder="1" applyAlignment="1">
      <alignment vertical="center" shrinkToFit="1"/>
    </xf>
    <xf numFmtId="0" fontId="30" fillId="0" borderId="0" xfId="0" applyFont="1" applyFill="1" applyBorder="1" applyAlignment="1">
      <alignment horizontal="left" vertical="center"/>
    </xf>
    <xf numFmtId="0" fontId="0" fillId="0" borderId="0" xfId="0" applyFont="1" applyFill="1" applyBorder="1" applyAlignment="1">
      <alignment vertical="center"/>
    </xf>
    <xf numFmtId="0" fontId="31" fillId="0" borderId="0" xfId="0" applyFont="1" applyFill="1" applyBorder="1" applyAlignment="1">
      <alignment horizontal="right" vertical="center"/>
    </xf>
    <xf numFmtId="177" fontId="7" fillId="0" borderId="2" xfId="2" applyNumberFormat="1" applyFont="1" applyFill="1" applyBorder="1">
      <alignment vertical="center"/>
    </xf>
    <xf numFmtId="0" fontId="32" fillId="0" borderId="3" xfId="0" applyFont="1" applyBorder="1" applyAlignment="1">
      <alignment horizontal="left" vertical="center"/>
    </xf>
    <xf numFmtId="0" fontId="29" fillId="0" borderId="3" xfId="0" applyFont="1" applyBorder="1" applyAlignment="1">
      <alignment horizontal="right" vertical="center"/>
    </xf>
    <xf numFmtId="0" fontId="21" fillId="0" borderId="0" xfId="0" applyFont="1">
      <alignment vertical="center"/>
    </xf>
    <xf numFmtId="0" fontId="21" fillId="0" borderId="0" xfId="0" applyFont="1" applyAlignment="1">
      <alignment vertical="center"/>
    </xf>
    <xf numFmtId="0" fontId="23" fillId="0" borderId="0" xfId="0" applyFont="1">
      <alignment vertical="center"/>
    </xf>
    <xf numFmtId="0" fontId="33" fillId="0" borderId="11" xfId="0" applyFont="1" applyBorder="1" applyAlignment="1">
      <alignment horizontal="center" vertical="center" wrapText="1"/>
    </xf>
    <xf numFmtId="0" fontId="33" fillId="0" borderId="0" xfId="0" applyFont="1">
      <alignment vertical="center"/>
    </xf>
    <xf numFmtId="176" fontId="21" fillId="0" borderId="19" xfId="2" applyNumberFormat="1" applyFont="1" applyFill="1" applyBorder="1" applyAlignment="1">
      <alignment horizontal="left" vertical="center" shrinkToFit="1"/>
    </xf>
    <xf numFmtId="177" fontId="12" fillId="0" borderId="19" xfId="0" applyNumberFormat="1" applyFont="1" applyBorder="1" applyAlignment="1">
      <alignment horizontal="right"/>
    </xf>
    <xf numFmtId="177" fontId="12" fillId="0" borderId="18" xfId="0" applyNumberFormat="1" applyFont="1" applyBorder="1" applyAlignment="1">
      <alignment horizontal="right"/>
    </xf>
    <xf numFmtId="177" fontId="21" fillId="0" borderId="18" xfId="1" applyNumberFormat="1" applyFont="1" applyBorder="1" applyAlignment="1"/>
    <xf numFmtId="177" fontId="21" fillId="0" borderId="6" xfId="1" applyNumberFormat="1" applyFont="1" applyBorder="1">
      <alignment vertical="center"/>
    </xf>
    <xf numFmtId="0" fontId="33" fillId="0" borderId="11" xfId="0" applyFont="1" applyBorder="1" applyAlignment="1">
      <alignment horizontal="center" vertical="center"/>
    </xf>
    <xf numFmtId="177" fontId="21" fillId="0" borderId="11" xfId="0" applyNumberFormat="1" applyFont="1" applyBorder="1">
      <alignment vertical="center"/>
    </xf>
    <xf numFmtId="177" fontId="21" fillId="0" borderId="11" xfId="1" applyNumberFormat="1" applyFont="1" applyBorder="1">
      <alignment vertical="center"/>
    </xf>
    <xf numFmtId="0" fontId="19" fillId="0" borderId="7" xfId="0" applyFont="1" applyBorder="1">
      <alignment vertical="center"/>
    </xf>
    <xf numFmtId="0" fontId="19" fillId="0" borderId="0" xfId="0" applyFont="1">
      <alignment vertical="center"/>
    </xf>
    <xf numFmtId="0" fontId="19" fillId="0" borderId="0" xfId="0" applyFont="1" applyBorder="1">
      <alignment vertical="center"/>
    </xf>
    <xf numFmtId="0" fontId="17" fillId="2" borderId="15" xfId="0" applyFont="1" applyFill="1" applyBorder="1" applyAlignment="1">
      <alignment horizontal="center" vertical="center"/>
    </xf>
    <xf numFmtId="0" fontId="17" fillId="2" borderId="5" xfId="0" applyFont="1" applyFill="1" applyBorder="1" applyAlignment="1">
      <alignment horizontal="center" vertical="center"/>
    </xf>
    <xf numFmtId="177" fontId="17" fillId="2" borderId="6" xfId="0" applyNumberFormat="1" applyFont="1" applyFill="1" applyBorder="1" applyAlignment="1">
      <alignment horizontal="center" vertical="center"/>
    </xf>
    <xf numFmtId="177" fontId="17" fillId="2" borderId="15" xfId="0" applyNumberFormat="1" applyFont="1" applyFill="1" applyBorder="1" applyAlignment="1">
      <alignment horizontal="center" vertical="center"/>
    </xf>
    <xf numFmtId="177" fontId="17" fillId="2" borderId="4" xfId="0" applyNumberFormat="1" applyFont="1" applyFill="1" applyBorder="1" applyAlignment="1">
      <alignment horizontal="center" vertical="center"/>
    </xf>
    <xf numFmtId="177" fontId="17" fillId="2" borderId="5" xfId="0" applyNumberFormat="1" applyFont="1" applyFill="1" applyBorder="1" applyAlignment="1">
      <alignment horizontal="center" vertical="center"/>
    </xf>
    <xf numFmtId="0" fontId="21" fillId="0" borderId="0" xfId="0" applyFont="1" applyBorder="1">
      <alignment vertical="center"/>
    </xf>
    <xf numFmtId="0" fontId="34" fillId="2" borderId="14" xfId="0" applyFont="1" applyFill="1" applyBorder="1" applyAlignment="1">
      <alignment horizontal="center" vertical="center" wrapText="1"/>
    </xf>
    <xf numFmtId="0" fontId="34" fillId="2" borderId="1" xfId="0" applyFont="1" applyFill="1" applyBorder="1" applyAlignment="1">
      <alignment horizontal="center" vertical="center" wrapText="1"/>
    </xf>
    <xf numFmtId="0" fontId="34" fillId="2" borderId="9" xfId="0" applyFont="1" applyFill="1" applyBorder="1" applyAlignment="1">
      <alignment horizontal="center" vertical="center" wrapText="1"/>
    </xf>
    <xf numFmtId="0" fontId="34" fillId="2" borderId="6" xfId="0" applyFont="1" applyFill="1" applyBorder="1" applyAlignment="1">
      <alignment horizontal="left" vertical="center" wrapText="1"/>
    </xf>
    <xf numFmtId="177" fontId="34" fillId="2" borderId="5" xfId="0" applyNumberFormat="1" applyFont="1" applyFill="1" applyBorder="1" applyAlignment="1">
      <alignment horizontal="center" vertical="center" wrapText="1"/>
    </xf>
    <xf numFmtId="0" fontId="33" fillId="0" borderId="12" xfId="8" applyNumberFormat="1" applyFont="1" applyFill="1" applyBorder="1" applyAlignment="1">
      <alignment horizontal="left" vertical="center"/>
    </xf>
    <xf numFmtId="0" fontId="23" fillId="0" borderId="12" xfId="8" applyNumberFormat="1" applyFont="1" applyFill="1" applyBorder="1" applyAlignment="1">
      <alignment horizontal="left" vertical="center"/>
    </xf>
    <xf numFmtId="177" fontId="33" fillId="0" borderId="12" xfId="1" applyNumberFormat="1" applyFont="1" applyFill="1" applyBorder="1" applyAlignment="1">
      <alignment vertical="center" shrinkToFit="1"/>
    </xf>
    <xf numFmtId="0" fontId="19" fillId="0" borderId="0" xfId="0" applyFont="1" applyAlignment="1">
      <alignment vertical="center"/>
    </xf>
    <xf numFmtId="0" fontId="33" fillId="0" borderId="11" xfId="0" applyFont="1" applyBorder="1">
      <alignment vertical="center"/>
    </xf>
    <xf numFmtId="0" fontId="19" fillId="0" borderId="0" xfId="0" applyFont="1" applyBorder="1" applyAlignment="1">
      <alignment horizontal="left" vertical="center"/>
    </xf>
    <xf numFmtId="0" fontId="24" fillId="0" borderId="0" xfId="0" applyFont="1" applyAlignment="1">
      <alignment horizontal="left"/>
    </xf>
    <xf numFmtId="0" fontId="35" fillId="0" borderId="11" xfId="11" applyFont="1" applyBorder="1" applyAlignment="1">
      <alignment horizontal="center" vertical="center"/>
    </xf>
    <xf numFmtId="0" fontId="35" fillId="0" borderId="11" xfId="11" applyFont="1" applyFill="1" applyBorder="1" applyAlignment="1">
      <alignment horizontal="center" vertical="center"/>
    </xf>
    <xf numFmtId="0" fontId="35" fillId="0" borderId="11" xfId="11" applyFont="1" applyBorder="1" applyAlignment="1">
      <alignment horizontal="centerContinuous" vertical="center" wrapText="1"/>
    </xf>
    <xf numFmtId="0" fontId="35" fillId="0" borderId="11" xfId="11" applyFont="1" applyBorder="1" applyAlignment="1">
      <alignment horizontal="center" vertical="center" wrapText="1"/>
    </xf>
    <xf numFmtId="0" fontId="35" fillId="0" borderId="2" xfId="11" applyFont="1" applyBorder="1" applyAlignment="1">
      <alignment vertical="center"/>
    </xf>
    <xf numFmtId="0" fontId="35" fillId="0" borderId="9" xfId="11" applyFont="1" applyBorder="1" applyAlignment="1">
      <alignment vertical="center"/>
    </xf>
    <xf numFmtId="0" fontId="9" fillId="0" borderId="12" xfId="0" applyFont="1" applyBorder="1" applyAlignment="1">
      <alignment horizontal="center" vertical="center"/>
    </xf>
    <xf numFmtId="0" fontId="19" fillId="0" borderId="11" xfId="0" applyFont="1" applyBorder="1" applyAlignment="1">
      <alignment horizontal="center" vertical="center"/>
    </xf>
    <xf numFmtId="0" fontId="35" fillId="0" borderId="9" xfId="11" applyFont="1" applyBorder="1" applyAlignment="1">
      <alignment horizontal="center" vertical="center"/>
    </xf>
    <xf numFmtId="0" fontId="14" fillId="2" borderId="11" xfId="0" applyFont="1" applyFill="1" applyBorder="1" applyAlignment="1">
      <alignment horizontal="center" vertical="center" wrapText="1"/>
    </xf>
    <xf numFmtId="0" fontId="21" fillId="2" borderId="0" xfId="0" applyFont="1" applyFill="1">
      <alignment vertical="center"/>
    </xf>
    <xf numFmtId="0" fontId="21" fillId="2" borderId="22" xfId="0" applyFont="1" applyFill="1" applyBorder="1">
      <alignment vertical="center"/>
    </xf>
    <xf numFmtId="0" fontId="21" fillId="2" borderId="0" xfId="0" applyFont="1" applyFill="1" applyAlignment="1">
      <alignment horizontal="center" vertical="center"/>
    </xf>
    <xf numFmtId="0" fontId="21" fillId="2" borderId="22" xfId="0" applyFont="1" applyFill="1" applyBorder="1" applyAlignment="1">
      <alignment horizontal="center" vertical="center"/>
    </xf>
    <xf numFmtId="0" fontId="21" fillId="2" borderId="11" xfId="0" applyFont="1" applyFill="1" applyBorder="1">
      <alignment vertical="center"/>
    </xf>
    <xf numFmtId="0" fontId="21" fillId="2" borderId="6" xfId="0" applyFont="1" applyFill="1" applyBorder="1" applyAlignment="1">
      <alignment horizontal="center" vertical="center"/>
    </xf>
    <xf numFmtId="0" fontId="35" fillId="0" borderId="0" xfId="2" applyFont="1" applyBorder="1" applyAlignment="1">
      <alignment horizontal="center" vertical="center" wrapText="1"/>
    </xf>
    <xf numFmtId="0" fontId="35" fillId="0" borderId="21" xfId="2" applyFont="1" applyBorder="1">
      <alignment vertical="center"/>
    </xf>
    <xf numFmtId="177" fontId="35" fillId="0" borderId="21" xfId="1" applyNumberFormat="1" applyFont="1" applyBorder="1">
      <alignment vertical="center"/>
    </xf>
    <xf numFmtId="0" fontId="35" fillId="0" borderId="0" xfId="2" applyFont="1" applyBorder="1" applyAlignment="1">
      <alignment horizontal="center" vertical="center"/>
    </xf>
    <xf numFmtId="177" fontId="35" fillId="0" borderId="0" xfId="9" applyNumberFormat="1" applyFont="1" applyBorder="1">
      <alignment vertical="center"/>
    </xf>
    <xf numFmtId="0" fontId="36" fillId="0" borderId="0" xfId="0" applyFont="1" applyAlignment="1">
      <alignment vertical="center"/>
    </xf>
    <xf numFmtId="0" fontId="37" fillId="0" borderId="0" xfId="0" applyFont="1" applyAlignment="1">
      <alignment vertical="center"/>
    </xf>
    <xf numFmtId="0" fontId="36" fillId="0" borderId="0" xfId="0" applyFont="1" applyBorder="1" applyAlignment="1">
      <alignment horizontal="right" vertical="center"/>
    </xf>
    <xf numFmtId="0" fontId="38" fillId="0" borderId="0" xfId="0" applyFont="1" applyBorder="1" applyAlignment="1">
      <alignment horizontal="right" vertical="center"/>
    </xf>
    <xf numFmtId="180" fontId="36" fillId="0" borderId="11" xfId="1" applyNumberFormat="1" applyFont="1" applyBorder="1" applyAlignment="1">
      <alignment vertical="center"/>
    </xf>
    <xf numFmtId="180" fontId="36" fillId="0" borderId="22" xfId="1" applyNumberFormat="1" applyFont="1" applyBorder="1" applyAlignment="1">
      <alignment vertical="center"/>
    </xf>
    <xf numFmtId="0" fontId="36" fillId="0" borderId="0" xfId="0" applyFont="1" applyBorder="1" applyAlignment="1">
      <alignment vertical="center"/>
    </xf>
    <xf numFmtId="0" fontId="36" fillId="0" borderId="2" xfId="0" applyFont="1" applyBorder="1" applyAlignment="1">
      <alignment vertical="center"/>
    </xf>
    <xf numFmtId="177" fontId="21" fillId="0" borderId="16" xfId="1" applyNumberFormat="1" applyFont="1" applyBorder="1" applyAlignment="1">
      <alignment horizontal="center" vertical="center" wrapText="1"/>
    </xf>
    <xf numFmtId="177" fontId="21" fillId="0" borderId="29" xfId="1" applyNumberFormat="1" applyFont="1" applyBorder="1" applyAlignment="1">
      <alignment vertical="center"/>
    </xf>
    <xf numFmtId="177" fontId="21" fillId="0" borderId="11" xfId="1" applyNumberFormat="1" applyFont="1" applyBorder="1" applyAlignment="1">
      <alignment vertical="center"/>
    </xf>
    <xf numFmtId="180" fontId="21" fillId="0" borderId="11" xfId="1" applyNumberFormat="1" applyFont="1" applyBorder="1" applyAlignment="1">
      <alignment vertical="center"/>
    </xf>
    <xf numFmtId="176" fontId="21" fillId="0" borderId="33" xfId="2" applyNumberFormat="1" applyFont="1" applyFill="1" applyBorder="1" applyAlignment="1">
      <alignment horizontal="left" vertical="center" shrinkToFit="1"/>
    </xf>
    <xf numFmtId="177" fontId="12" fillId="0" borderId="33" xfId="0" applyNumberFormat="1" applyFont="1" applyBorder="1" applyAlignment="1">
      <alignment horizontal="right"/>
    </xf>
    <xf numFmtId="177" fontId="12" fillId="0" borderId="34" xfId="0" applyNumberFormat="1" applyFont="1" applyBorder="1" applyAlignment="1">
      <alignment horizontal="right"/>
    </xf>
    <xf numFmtId="177" fontId="21" fillId="0" borderId="19" xfId="1" applyNumberFormat="1" applyFont="1" applyBorder="1" applyAlignment="1"/>
    <xf numFmtId="178" fontId="35" fillId="0" borderId="0" xfId="11" applyNumberFormat="1" applyFont="1" applyFill="1" applyBorder="1" applyAlignment="1">
      <alignment vertical="center"/>
    </xf>
    <xf numFmtId="178" fontId="35" fillId="0" borderId="0" xfId="11" applyNumberFormat="1" applyFont="1" applyBorder="1" applyAlignment="1">
      <alignment vertical="center"/>
    </xf>
    <xf numFmtId="177" fontId="33" fillId="0" borderId="0" xfId="0" applyNumberFormat="1" applyFont="1">
      <alignment vertical="center"/>
    </xf>
    <xf numFmtId="177" fontId="21" fillId="0" borderId="19" xfId="2" applyNumberFormat="1" applyFont="1" applyFill="1" applyBorder="1" applyAlignment="1">
      <alignment horizontal="left" vertical="center" shrinkToFit="1"/>
    </xf>
    <xf numFmtId="177" fontId="21" fillId="0" borderId="33" xfId="2" applyNumberFormat="1" applyFont="1" applyFill="1" applyBorder="1" applyAlignment="1">
      <alignment horizontal="left" vertical="center" shrinkToFit="1"/>
    </xf>
    <xf numFmtId="177" fontId="33" fillId="0" borderId="11" xfId="0" applyNumberFormat="1" applyFont="1" applyBorder="1" applyAlignment="1">
      <alignment horizontal="center" vertical="center"/>
    </xf>
    <xf numFmtId="0" fontId="21" fillId="0" borderId="0" xfId="0" applyFont="1" applyFill="1" applyBorder="1">
      <alignment vertical="center"/>
    </xf>
    <xf numFmtId="177" fontId="39" fillId="0" borderId="11" xfId="0" applyNumberFormat="1" applyFont="1" applyBorder="1">
      <alignment vertical="center"/>
    </xf>
    <xf numFmtId="177" fontId="6" fillId="0" borderId="11" xfId="1" applyNumberFormat="1" applyFont="1" applyBorder="1">
      <alignment vertical="center"/>
    </xf>
    <xf numFmtId="177" fontId="0" fillId="0" borderId="2" xfId="4" applyNumberFormat="1" applyFont="1" applyFill="1" applyBorder="1" applyAlignment="1">
      <alignment vertical="center" wrapText="1"/>
    </xf>
    <xf numFmtId="177" fontId="6" fillId="0" borderId="11" xfId="1" applyNumberFormat="1" applyFont="1" applyBorder="1" applyAlignment="1">
      <alignment horizontal="right" vertical="center"/>
    </xf>
    <xf numFmtId="177" fontId="27" fillId="0" borderId="11" xfId="1" applyNumberFormat="1" applyFont="1" applyFill="1" applyBorder="1" applyAlignment="1">
      <alignment horizontal="right" vertical="center" wrapText="1"/>
    </xf>
    <xf numFmtId="0" fontId="24" fillId="0" borderId="11" xfId="0" applyFont="1" applyBorder="1" applyAlignment="1">
      <alignment vertical="center" wrapText="1"/>
    </xf>
    <xf numFmtId="0" fontId="24" fillId="0" borderId="5" xfId="0" applyFont="1" applyBorder="1" applyAlignment="1">
      <alignment vertical="center" wrapText="1"/>
    </xf>
    <xf numFmtId="0" fontId="24" fillId="0" borderId="5" xfId="0" applyFont="1" applyBorder="1" applyAlignment="1">
      <alignment horizontal="left" vertical="center" wrapText="1"/>
    </xf>
    <xf numFmtId="0" fontId="19" fillId="0" borderId="11" xfId="0" applyFont="1" applyBorder="1" applyAlignment="1">
      <alignment horizontal="center" vertical="center" wrapText="1"/>
    </xf>
    <xf numFmtId="177" fontId="7" fillId="0" borderId="0" xfId="0" applyNumberFormat="1" applyFont="1">
      <alignment vertical="center"/>
    </xf>
    <xf numFmtId="0" fontId="8" fillId="0" borderId="0" xfId="0" applyFont="1" applyAlignment="1"/>
    <xf numFmtId="180" fontId="35" fillId="0" borderId="11" xfId="11" applyNumberFormat="1" applyFont="1" applyFill="1" applyBorder="1" applyAlignment="1">
      <alignment vertical="center"/>
    </xf>
    <xf numFmtId="180" fontId="35" fillId="0" borderId="11" xfId="11" applyNumberFormat="1" applyFont="1" applyBorder="1" applyAlignment="1">
      <alignment vertical="center"/>
    </xf>
    <xf numFmtId="0" fontId="16" fillId="0" borderId="3" xfId="0" applyFont="1" applyBorder="1" applyAlignment="1">
      <alignment horizontal="right" vertical="center"/>
    </xf>
    <xf numFmtId="177" fontId="21" fillId="0" borderId="20" xfId="2" applyNumberFormat="1" applyFont="1" applyFill="1" applyBorder="1" applyAlignment="1">
      <alignment horizontal="left" vertical="center" shrinkToFit="1"/>
    </xf>
    <xf numFmtId="177" fontId="21" fillId="0" borderId="34" xfId="1" applyNumberFormat="1" applyFont="1" applyBorder="1" applyAlignment="1"/>
    <xf numFmtId="176" fontId="21" fillId="0" borderId="20" xfId="2" applyNumberFormat="1" applyFont="1" applyFill="1" applyBorder="1" applyAlignment="1">
      <alignment horizontal="left" vertical="center" shrinkToFit="1"/>
    </xf>
    <xf numFmtId="177" fontId="12" fillId="0" borderId="20" xfId="0" applyNumberFormat="1" applyFont="1" applyBorder="1" applyAlignment="1">
      <alignment horizontal="right"/>
    </xf>
    <xf numFmtId="0" fontId="19" fillId="0" borderId="3" xfId="0" applyFont="1" applyBorder="1" applyAlignment="1">
      <alignment vertical="center"/>
    </xf>
    <xf numFmtId="181" fontId="21" fillId="2" borderId="11" xfId="1" applyNumberFormat="1" applyFont="1" applyFill="1" applyBorder="1">
      <alignment vertical="center"/>
    </xf>
    <xf numFmtId="181" fontId="21" fillId="2" borderId="11" xfId="1" applyNumberFormat="1" applyFont="1" applyFill="1" applyBorder="1" applyAlignment="1">
      <alignment horizontal="right" vertical="center"/>
    </xf>
    <xf numFmtId="181" fontId="12" fillId="2" borderId="11" xfId="1" applyNumberFormat="1" applyFont="1" applyFill="1" applyBorder="1">
      <alignment vertical="center"/>
    </xf>
    <xf numFmtId="181" fontId="12" fillId="0" borderId="11" xfId="1" applyNumberFormat="1" applyFont="1" applyFill="1" applyBorder="1" applyAlignment="1">
      <alignment horizontal="right" vertical="center"/>
    </xf>
    <xf numFmtId="181" fontId="21" fillId="0" borderId="11" xfId="1" applyNumberFormat="1" applyFont="1" applyFill="1" applyBorder="1" applyAlignment="1">
      <alignment horizontal="right" vertical="center"/>
    </xf>
    <xf numFmtId="181" fontId="12" fillId="2" borderId="11" xfId="1" applyNumberFormat="1" applyFont="1" applyFill="1" applyBorder="1" applyAlignment="1">
      <alignment horizontal="right" vertical="center"/>
    </xf>
    <xf numFmtId="3" fontId="0" fillId="0" borderId="0" xfId="0" applyNumberFormat="1">
      <alignment vertical="center"/>
    </xf>
    <xf numFmtId="3" fontId="31" fillId="0" borderId="0" xfId="10" applyNumberFormat="1" applyFont="1"/>
    <xf numFmtId="3" fontId="43" fillId="0" borderId="0" xfId="10" applyNumberFormat="1" applyFont="1"/>
    <xf numFmtId="3" fontId="43" fillId="0" borderId="0" xfId="10" applyNumberFormat="1" applyFont="1" applyAlignment="1">
      <alignment horizontal="right"/>
    </xf>
    <xf numFmtId="3" fontId="44" fillId="4" borderId="11" xfId="10" applyNumberFormat="1" applyFont="1" applyFill="1" applyBorder="1" applyAlignment="1">
      <alignment horizontal="center" vertical="center"/>
    </xf>
    <xf numFmtId="3" fontId="44" fillId="4" borderId="11" xfId="10" applyNumberFormat="1" applyFont="1" applyFill="1" applyBorder="1" applyAlignment="1">
      <alignment horizontal="center" vertical="center" wrapText="1"/>
    </xf>
    <xf numFmtId="3" fontId="31" fillId="0" borderId="11" xfId="10" applyNumberFormat="1" applyFont="1" applyBorder="1" applyAlignment="1">
      <alignment horizontal="left" vertical="center"/>
    </xf>
    <xf numFmtId="3" fontId="31" fillId="0" borderId="11" xfId="10" applyNumberFormat="1" applyFont="1" applyBorder="1" applyAlignment="1">
      <alignment horizontal="right" vertical="center"/>
    </xf>
    <xf numFmtId="38" fontId="46" fillId="0" borderId="0" xfId="1" applyFont="1">
      <alignment vertical="center"/>
    </xf>
    <xf numFmtId="0" fontId="46" fillId="0" borderId="0" xfId="13" applyFont="1">
      <alignment vertical="center"/>
    </xf>
    <xf numFmtId="38" fontId="46" fillId="0" borderId="0" xfId="13" applyNumberFormat="1" applyFont="1">
      <alignment vertical="center"/>
    </xf>
    <xf numFmtId="0" fontId="46" fillId="0" borderId="35" xfId="13" applyFont="1" applyBorder="1">
      <alignment vertical="center"/>
    </xf>
    <xf numFmtId="0" fontId="46" fillId="0" borderId="36" xfId="13" applyFont="1" applyBorder="1">
      <alignment vertical="center"/>
    </xf>
    <xf numFmtId="0" fontId="46" fillId="0" borderId="36" xfId="13" applyFont="1" applyBorder="1" applyAlignment="1">
      <alignment horizontal="center" vertical="center"/>
    </xf>
    <xf numFmtId="0" fontId="46" fillId="0" borderId="37" xfId="13" applyFont="1" applyBorder="1" applyAlignment="1">
      <alignment horizontal="center" vertical="center"/>
    </xf>
    <xf numFmtId="0" fontId="46" fillId="0" borderId="38" xfId="13" applyFont="1" applyBorder="1" applyAlignment="1">
      <alignment horizontal="center" vertical="center"/>
    </xf>
    <xf numFmtId="0" fontId="47" fillId="0" borderId="39" xfId="13" applyFont="1" applyBorder="1">
      <alignment vertical="center"/>
    </xf>
    <xf numFmtId="0" fontId="48" fillId="0" borderId="2" xfId="11" applyFont="1" applyBorder="1" applyAlignment="1">
      <alignment vertical="center"/>
    </xf>
    <xf numFmtId="38" fontId="46" fillId="0" borderId="11" xfId="14" applyFont="1" applyBorder="1">
      <alignment vertical="center"/>
    </xf>
    <xf numFmtId="3" fontId="46" fillId="0" borderId="11" xfId="14" applyNumberFormat="1" applyFont="1" applyBorder="1">
      <alignment vertical="center"/>
    </xf>
    <xf numFmtId="38" fontId="46" fillId="0" borderId="2" xfId="14" applyFont="1" applyBorder="1">
      <alignment vertical="center"/>
    </xf>
    <xf numFmtId="38" fontId="46" fillId="0" borderId="40" xfId="14" applyFont="1" applyBorder="1">
      <alignment vertical="center"/>
    </xf>
    <xf numFmtId="3" fontId="46" fillId="0" borderId="0" xfId="14" applyNumberFormat="1" applyFont="1" applyBorder="1">
      <alignment vertical="center"/>
    </xf>
    <xf numFmtId="38" fontId="46" fillId="0" borderId="11" xfId="1" applyFont="1" applyBorder="1">
      <alignment vertical="center"/>
    </xf>
    <xf numFmtId="38" fontId="46" fillId="0" borderId="0" xfId="1" applyFont="1" applyFill="1">
      <alignment vertical="center"/>
    </xf>
    <xf numFmtId="38" fontId="46" fillId="0" borderId="11" xfId="14" applyFont="1" applyFill="1" applyBorder="1">
      <alignment vertical="center"/>
    </xf>
    <xf numFmtId="3" fontId="46" fillId="0" borderId="11" xfId="14" applyNumberFormat="1" applyFont="1" applyFill="1" applyBorder="1">
      <alignment vertical="center"/>
    </xf>
    <xf numFmtId="38" fontId="46" fillId="0" borderId="2" xfId="14" applyFont="1" applyFill="1" applyBorder="1">
      <alignment vertical="center"/>
    </xf>
    <xf numFmtId="38" fontId="46" fillId="0" borderId="40" xfId="14" applyFont="1" applyFill="1" applyBorder="1">
      <alignment vertical="center"/>
    </xf>
    <xf numFmtId="0" fontId="47" fillId="0" borderId="11" xfId="13" applyFont="1" applyBorder="1">
      <alignment vertical="center"/>
    </xf>
    <xf numFmtId="0" fontId="46" fillId="0" borderId="11" xfId="14" applyNumberFormat="1" applyFont="1" applyBorder="1">
      <alignment vertical="center"/>
    </xf>
    <xf numFmtId="0" fontId="49" fillId="0" borderId="0" xfId="0" applyFont="1">
      <alignment vertical="center"/>
    </xf>
    <xf numFmtId="0" fontId="47" fillId="0" borderId="41" xfId="13" applyFont="1" applyBorder="1">
      <alignment vertical="center"/>
    </xf>
    <xf numFmtId="0" fontId="47" fillId="0" borderId="42" xfId="13" applyFont="1" applyBorder="1">
      <alignment vertical="center"/>
    </xf>
    <xf numFmtId="38" fontId="46" fillId="0" borderId="42" xfId="14" applyFont="1" applyBorder="1">
      <alignment vertical="center"/>
    </xf>
    <xf numFmtId="38" fontId="46" fillId="0" borderId="43" xfId="14" applyFont="1" applyBorder="1">
      <alignment vertical="center"/>
    </xf>
    <xf numFmtId="0" fontId="46" fillId="0" borderId="44" xfId="13" applyFont="1" applyBorder="1">
      <alignment vertical="center"/>
    </xf>
    <xf numFmtId="0" fontId="46" fillId="0" borderId="45" xfId="13" applyFont="1" applyBorder="1">
      <alignment vertical="center"/>
    </xf>
    <xf numFmtId="38" fontId="46" fillId="0" borderId="46" xfId="14" applyFont="1" applyBorder="1">
      <alignment vertical="center"/>
    </xf>
    <xf numFmtId="38" fontId="46" fillId="0" borderId="47" xfId="14" applyFont="1" applyBorder="1">
      <alignment vertical="center"/>
    </xf>
    <xf numFmtId="177" fontId="19" fillId="0" borderId="9" xfId="1" applyNumberFormat="1" applyFont="1" applyBorder="1" applyAlignment="1">
      <alignment horizontal="right" vertical="center"/>
    </xf>
    <xf numFmtId="0" fontId="27" fillId="0" borderId="0" xfId="0" applyFont="1" applyAlignment="1"/>
    <xf numFmtId="0" fontId="50" fillId="0" borderId="0" xfId="0" applyFont="1">
      <alignment vertical="center"/>
    </xf>
    <xf numFmtId="0" fontId="0" fillId="0" borderId="3" xfId="0" applyBorder="1" applyAlignment="1"/>
    <xf numFmtId="0" fontId="50" fillId="0" borderId="0" xfId="0" applyFont="1" applyAlignment="1">
      <alignment horizontal="right" vertical="center"/>
    </xf>
    <xf numFmtId="38" fontId="7" fillId="0" borderId="2" xfId="1" applyFont="1" applyFill="1" applyBorder="1" applyAlignment="1">
      <alignment vertical="center"/>
    </xf>
    <xf numFmtId="38" fontId="7" fillId="0" borderId="1" xfId="1" applyFont="1" applyFill="1" applyBorder="1" applyAlignment="1">
      <alignment vertical="center"/>
    </xf>
    <xf numFmtId="0" fontId="7" fillId="0" borderId="1" xfId="0" applyFont="1" applyBorder="1">
      <alignment vertical="center"/>
    </xf>
    <xf numFmtId="0" fontId="7" fillId="0" borderId="9" xfId="0" applyFont="1" applyBorder="1">
      <alignment vertical="center"/>
    </xf>
    <xf numFmtId="38" fontId="7" fillId="0" borderId="8" xfId="1" applyFont="1" applyFill="1" applyBorder="1" applyAlignment="1">
      <alignment vertical="center"/>
    </xf>
    <xf numFmtId="38" fontId="7" fillId="0" borderId="7" xfId="1" applyFont="1" applyFill="1" applyBorder="1" applyAlignment="1">
      <alignment vertical="center"/>
    </xf>
    <xf numFmtId="0" fontId="7" fillId="0" borderId="10" xfId="0" applyFont="1" applyBorder="1">
      <alignment vertical="center"/>
    </xf>
    <xf numFmtId="38" fontId="7" fillId="0" borderId="22" xfId="1" applyFont="1" applyFill="1" applyBorder="1" applyAlignment="1">
      <alignment vertical="center"/>
    </xf>
    <xf numFmtId="38" fontId="7" fillId="0" borderId="0" xfId="1" applyFont="1" applyFill="1" applyBorder="1" applyAlignment="1">
      <alignment vertical="center"/>
    </xf>
    <xf numFmtId="0" fontId="29" fillId="0" borderId="0" xfId="0" applyFont="1">
      <alignment vertical="center"/>
    </xf>
    <xf numFmtId="0" fontId="7" fillId="0" borderId="23" xfId="0" applyFont="1" applyBorder="1">
      <alignment vertical="center"/>
    </xf>
    <xf numFmtId="38" fontId="7" fillId="2" borderId="0" xfId="1" applyFont="1" applyFill="1" applyBorder="1" applyAlignment="1">
      <alignment vertical="center"/>
    </xf>
    <xf numFmtId="0" fontId="7" fillId="2" borderId="0" xfId="0" applyFont="1" applyFill="1">
      <alignment vertical="center"/>
    </xf>
    <xf numFmtId="0" fontId="7" fillId="2" borderId="23" xfId="0" applyFont="1" applyFill="1" applyBorder="1">
      <alignment vertical="center"/>
    </xf>
    <xf numFmtId="38" fontId="29" fillId="2" borderId="1" xfId="1" applyFont="1" applyFill="1" applyBorder="1" applyAlignment="1">
      <alignment vertical="center"/>
    </xf>
    <xf numFmtId="38" fontId="7" fillId="2" borderId="1" xfId="1" applyFont="1" applyFill="1" applyBorder="1" applyAlignment="1">
      <alignment vertical="center"/>
    </xf>
    <xf numFmtId="0" fontId="7" fillId="2" borderId="1" xfId="0" applyFont="1" applyFill="1" applyBorder="1">
      <alignment vertical="center"/>
    </xf>
    <xf numFmtId="0" fontId="7" fillId="2" borderId="9" xfId="0" applyFont="1" applyFill="1" applyBorder="1">
      <alignment vertical="center"/>
    </xf>
    <xf numFmtId="38" fontId="29" fillId="0" borderId="1" xfId="1" applyFont="1" applyFill="1" applyBorder="1" applyAlignment="1">
      <alignment vertical="center"/>
    </xf>
    <xf numFmtId="0" fontId="52" fillId="0" borderId="1" xfId="0" applyFont="1" applyBorder="1">
      <alignment vertical="center"/>
    </xf>
    <xf numFmtId="0" fontId="52" fillId="0" borderId="9" xfId="0" applyFont="1" applyBorder="1">
      <alignment vertical="center"/>
    </xf>
    <xf numFmtId="0" fontId="52" fillId="0" borderId="0" xfId="0" applyFont="1">
      <alignment vertical="center"/>
    </xf>
    <xf numFmtId="0" fontId="52" fillId="0" borderId="23" xfId="0" applyFont="1" applyBorder="1">
      <alignment vertical="center"/>
    </xf>
    <xf numFmtId="38" fontId="29" fillId="0" borderId="2" xfId="1" applyFont="1" applyFill="1" applyBorder="1" applyAlignment="1">
      <alignment vertical="center"/>
    </xf>
    <xf numFmtId="38" fontId="52" fillId="0" borderId="0" xfId="1" applyFont="1" applyFill="1" applyBorder="1" applyAlignment="1">
      <alignment vertical="center"/>
    </xf>
    <xf numFmtId="0" fontId="53" fillId="0" borderId="0" xfId="0" applyFont="1">
      <alignment vertical="center"/>
    </xf>
    <xf numFmtId="0" fontId="50" fillId="0" borderId="0" xfId="0" applyFont="1" applyAlignment="1">
      <alignment horizontal="center" vertical="center"/>
    </xf>
    <xf numFmtId="0" fontId="4" fillId="0" borderId="0" xfId="0" applyFont="1">
      <alignment vertical="center"/>
    </xf>
    <xf numFmtId="0" fontId="0" fillId="0" borderId="0" xfId="0" applyAlignment="1">
      <alignment horizontal="left" vertical="center" shrinkToFit="1"/>
    </xf>
    <xf numFmtId="180" fontId="50" fillId="0" borderId="11" xfId="1" applyNumberFormat="1" applyFont="1" applyBorder="1">
      <alignment vertical="center"/>
    </xf>
    <xf numFmtId="180" fontId="50" fillId="0" borderId="2" xfId="1" applyNumberFormat="1" applyFont="1" applyBorder="1">
      <alignment vertical="center"/>
    </xf>
    <xf numFmtId="180" fontId="50" fillId="0" borderId="11" xfId="1" applyNumberFormat="1" applyFont="1" applyBorder="1" applyAlignment="1">
      <alignment vertical="center"/>
    </xf>
    <xf numFmtId="180" fontId="50" fillId="0" borderId="2" xfId="1" applyNumberFormat="1" applyFont="1" applyBorder="1" applyAlignment="1">
      <alignment vertical="center"/>
    </xf>
    <xf numFmtId="180" fontId="7" fillId="2" borderId="11" xfId="1" applyNumberFormat="1" applyFont="1" applyFill="1" applyBorder="1" applyAlignment="1">
      <alignment vertical="center"/>
    </xf>
    <xf numFmtId="180" fontId="50" fillId="2" borderId="11" xfId="1" applyNumberFormat="1" applyFont="1" applyFill="1" applyBorder="1" applyAlignment="1">
      <alignment vertical="center"/>
    </xf>
    <xf numFmtId="180" fontId="50" fillId="2" borderId="2" xfId="1" applyNumberFormat="1" applyFont="1" applyFill="1" applyBorder="1" applyAlignment="1">
      <alignment vertical="center"/>
    </xf>
    <xf numFmtId="3" fontId="42" fillId="0" borderId="0" xfId="10" applyNumberFormat="1" applyFont="1" applyAlignment="1">
      <alignment horizontal="center" vertical="center"/>
    </xf>
    <xf numFmtId="0" fontId="8" fillId="2" borderId="12" xfId="0" applyFont="1" applyFill="1" applyBorder="1" applyAlignment="1">
      <alignment horizontal="center" vertical="center" wrapText="1"/>
    </xf>
    <xf numFmtId="0" fontId="8" fillId="2" borderId="6" xfId="0" applyFont="1" applyFill="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6" xfId="0" applyFont="1" applyBorder="1" applyAlignment="1">
      <alignment horizontal="center" vertical="center"/>
    </xf>
    <xf numFmtId="0" fontId="9" fillId="0" borderId="12" xfId="0" applyFont="1" applyBorder="1" applyAlignment="1">
      <alignment horizontal="center" vertical="center" wrapText="1"/>
    </xf>
    <xf numFmtId="0" fontId="9" fillId="0" borderId="6" xfId="0" applyFont="1" applyBorder="1" applyAlignment="1">
      <alignment horizontal="center" vertical="center" wrapText="1"/>
    </xf>
    <xf numFmtId="0" fontId="9" fillId="0" borderId="2" xfId="0" applyFont="1" applyBorder="1" applyAlignment="1">
      <alignment horizontal="center" vertical="center" wrapText="1"/>
    </xf>
    <xf numFmtId="0" fontId="9" fillId="0" borderId="9" xfId="0" applyFont="1" applyBorder="1" applyAlignment="1">
      <alignment horizontal="center" vertical="center" wrapText="1"/>
    </xf>
    <xf numFmtId="0" fontId="16" fillId="0" borderId="3" xfId="0" applyFont="1" applyBorder="1" applyAlignment="1">
      <alignment horizontal="right" vertical="center"/>
    </xf>
    <xf numFmtId="0" fontId="19" fillId="0" borderId="3" xfId="0" applyFont="1" applyBorder="1" applyAlignment="1">
      <alignment horizontal="right" vertical="center"/>
    </xf>
    <xf numFmtId="0" fontId="34" fillId="2" borderId="8" xfId="0" applyFont="1" applyFill="1" applyBorder="1" applyAlignment="1">
      <alignment horizontal="center" vertical="center" wrapText="1"/>
    </xf>
    <xf numFmtId="0" fontId="34" fillId="2" borderId="5" xfId="0" applyFont="1" applyFill="1" applyBorder="1" applyAlignment="1">
      <alignment horizontal="center" vertical="center" wrapText="1"/>
    </xf>
    <xf numFmtId="0" fontId="34" fillId="2" borderId="12" xfId="0" applyFont="1" applyFill="1" applyBorder="1" applyAlignment="1">
      <alignment horizontal="center" vertical="center" wrapText="1"/>
    </xf>
    <xf numFmtId="0" fontId="17" fillId="2" borderId="6" xfId="0" applyFont="1" applyFill="1" applyBorder="1" applyAlignment="1">
      <alignment horizontal="center" vertical="center"/>
    </xf>
    <xf numFmtId="0" fontId="34" fillId="2" borderId="6" xfId="0" applyFont="1" applyFill="1" applyBorder="1" applyAlignment="1">
      <alignment horizontal="center" vertical="center" wrapText="1"/>
    </xf>
    <xf numFmtId="0" fontId="34" fillId="2" borderId="10" xfId="0" applyFont="1" applyFill="1" applyBorder="1" applyAlignment="1">
      <alignment horizontal="center" vertical="center" wrapText="1"/>
    </xf>
    <xf numFmtId="0" fontId="17" fillId="2" borderId="4" xfId="0" applyFont="1" applyFill="1" applyBorder="1" applyAlignment="1">
      <alignment horizontal="center" vertical="center"/>
    </xf>
    <xf numFmtId="0" fontId="36" fillId="0" borderId="32" xfId="0" applyFont="1" applyBorder="1" applyAlignment="1">
      <alignment horizontal="center" vertical="center"/>
    </xf>
    <xf numFmtId="0" fontId="36" fillId="0" borderId="1" xfId="0" applyFont="1" applyBorder="1" applyAlignment="1">
      <alignment horizontal="center" vertical="center"/>
    </xf>
    <xf numFmtId="0" fontId="36" fillId="0" borderId="9" xfId="0" applyFont="1" applyBorder="1" applyAlignment="1">
      <alignment horizontal="center" vertical="center"/>
    </xf>
    <xf numFmtId="0" fontId="38" fillId="2" borderId="12" xfId="0" applyFont="1" applyFill="1" applyBorder="1" applyAlignment="1">
      <alignment horizontal="center" vertical="center" wrapText="1"/>
    </xf>
    <xf numFmtId="0" fontId="0" fillId="2" borderId="6" xfId="0" applyFill="1" applyBorder="1" applyAlignment="1">
      <alignment horizontal="center" vertical="center"/>
    </xf>
    <xf numFmtId="0" fontId="38" fillId="2" borderId="8" xfId="0" applyFont="1" applyFill="1" applyBorder="1" applyAlignment="1">
      <alignment horizontal="center" vertical="center" wrapText="1"/>
    </xf>
    <xf numFmtId="0" fontId="38" fillId="2" borderId="5" xfId="0" applyFont="1" applyFill="1" applyBorder="1" applyAlignment="1">
      <alignment horizontal="center" vertical="center" wrapText="1"/>
    </xf>
    <xf numFmtId="0" fontId="38" fillId="2" borderId="30" xfId="0" applyFont="1" applyFill="1" applyBorder="1" applyAlignment="1">
      <alignment horizontal="center" vertical="center"/>
    </xf>
    <xf numFmtId="0" fontId="38" fillId="2" borderId="7" xfId="0" applyFont="1" applyFill="1" applyBorder="1" applyAlignment="1">
      <alignment horizontal="center" vertical="center"/>
    </xf>
    <xf numFmtId="0" fontId="38" fillId="2" borderId="10" xfId="0" applyFont="1" applyFill="1" applyBorder="1" applyAlignment="1">
      <alignment horizontal="center" vertical="center"/>
    </xf>
    <xf numFmtId="0" fontId="38" fillId="2" borderId="31" xfId="0" applyFont="1" applyFill="1" applyBorder="1" applyAlignment="1">
      <alignment horizontal="center" vertical="center"/>
    </xf>
    <xf numFmtId="0" fontId="38" fillId="2" borderId="3" xfId="0" applyFont="1" applyFill="1" applyBorder="1" applyAlignment="1">
      <alignment horizontal="center" vertical="center"/>
    </xf>
    <xf numFmtId="0" fontId="38" fillId="2" borderId="4" xfId="0" applyFont="1" applyFill="1" applyBorder="1" applyAlignment="1">
      <alignment horizontal="center" vertical="center"/>
    </xf>
    <xf numFmtId="0" fontId="38" fillId="2" borderId="22" xfId="0" applyFont="1" applyFill="1" applyBorder="1" applyAlignment="1">
      <alignment horizontal="center" vertical="center" wrapText="1"/>
    </xf>
    <xf numFmtId="0" fontId="0" fillId="2" borderId="22" xfId="0" applyFill="1" applyBorder="1" applyAlignment="1">
      <alignment horizontal="center" vertical="center"/>
    </xf>
    <xf numFmtId="0" fontId="38" fillId="2" borderId="27" xfId="0" applyFont="1" applyFill="1" applyBorder="1" applyAlignment="1">
      <alignment horizontal="center" vertical="center" wrapText="1"/>
    </xf>
    <xf numFmtId="0" fontId="0" fillId="2" borderId="28" xfId="0" applyFill="1" applyBorder="1" applyAlignment="1">
      <alignment horizontal="center" vertical="center"/>
    </xf>
    <xf numFmtId="0" fontId="33" fillId="0" borderId="12" xfId="0" applyFont="1" applyBorder="1" applyAlignment="1">
      <alignment horizontal="center" vertical="center" wrapText="1"/>
    </xf>
    <xf numFmtId="0" fontId="33" fillId="0" borderId="6"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9" xfId="0" applyFont="1" applyBorder="1" applyAlignment="1">
      <alignment horizontal="center" vertical="center" wrapText="1"/>
    </xf>
    <xf numFmtId="0" fontId="19" fillId="2" borderId="8" xfId="0" applyFont="1" applyFill="1" applyBorder="1" applyAlignment="1">
      <alignment horizontal="left" vertical="center" wrapText="1"/>
    </xf>
    <xf numFmtId="0" fontId="19" fillId="2" borderId="10" xfId="0" applyFont="1" applyFill="1" applyBorder="1" applyAlignment="1">
      <alignment horizontal="left" vertical="center" wrapText="1"/>
    </xf>
    <xf numFmtId="0" fontId="19" fillId="2" borderId="22" xfId="0" applyFont="1" applyFill="1" applyBorder="1" applyAlignment="1">
      <alignment horizontal="left" vertical="center" wrapText="1"/>
    </xf>
    <xf numFmtId="0" fontId="19" fillId="2" borderId="23" xfId="0" applyFont="1" applyFill="1" applyBorder="1" applyAlignment="1">
      <alignment horizontal="left" vertical="center" wrapText="1"/>
    </xf>
    <xf numFmtId="0" fontId="19" fillId="2" borderId="5" xfId="0" applyFont="1" applyFill="1" applyBorder="1" applyAlignment="1">
      <alignment horizontal="left" vertical="center" wrapText="1"/>
    </xf>
    <xf numFmtId="0" fontId="19" fillId="2" borderId="4" xfId="0" applyFont="1" applyFill="1" applyBorder="1" applyAlignment="1">
      <alignment horizontal="left" vertical="center" wrapText="1"/>
    </xf>
    <xf numFmtId="0" fontId="19" fillId="0" borderId="2" xfId="0" applyFont="1" applyBorder="1" applyAlignment="1">
      <alignment horizontal="center" vertical="center" wrapText="1"/>
    </xf>
    <xf numFmtId="0" fontId="21" fillId="0" borderId="9" xfId="0" applyFont="1" applyBorder="1" applyAlignment="1">
      <alignment horizontal="center" vertical="center" wrapText="1"/>
    </xf>
    <xf numFmtId="177" fontId="19" fillId="0" borderId="2" xfId="0" applyNumberFormat="1" applyFont="1" applyBorder="1" applyAlignment="1">
      <alignment horizontal="center" vertical="center"/>
    </xf>
    <xf numFmtId="177" fontId="21" fillId="0" borderId="9" xfId="0" applyNumberFormat="1" applyFont="1" applyBorder="1" applyAlignment="1">
      <alignment horizontal="center" vertical="center"/>
    </xf>
    <xf numFmtId="0" fontId="19" fillId="0" borderId="2" xfId="0" applyFont="1" applyBorder="1" applyAlignment="1">
      <alignment horizontal="center" vertical="center"/>
    </xf>
    <xf numFmtId="0" fontId="21" fillId="0" borderId="9" xfId="0" applyFont="1" applyBorder="1" applyAlignment="1">
      <alignment horizontal="center" vertical="center"/>
    </xf>
    <xf numFmtId="0" fontId="19" fillId="0" borderId="9" xfId="0" applyFont="1" applyBorder="1" applyAlignment="1">
      <alignment horizontal="center" vertical="center"/>
    </xf>
    <xf numFmtId="0" fontId="19" fillId="0" borderId="24" xfId="0" applyFont="1" applyBorder="1" applyAlignment="1">
      <alignment horizontal="center" vertical="center"/>
    </xf>
    <xf numFmtId="0" fontId="19" fillId="0" borderId="25" xfId="0" applyFont="1" applyBorder="1" applyAlignment="1">
      <alignment horizontal="center" vertical="center"/>
    </xf>
    <xf numFmtId="0" fontId="19" fillId="0" borderId="11" xfId="0" applyFont="1" applyBorder="1" applyAlignment="1">
      <alignment horizontal="center" vertical="center"/>
    </xf>
    <xf numFmtId="0" fontId="19" fillId="0" borderId="11" xfId="0" applyFont="1" applyBorder="1" applyAlignment="1">
      <alignment horizontal="center" vertical="center" wrapText="1"/>
    </xf>
    <xf numFmtId="178" fontId="40" fillId="0" borderId="2" xfId="0" applyNumberFormat="1" applyFont="1" applyBorder="1">
      <alignment vertical="center"/>
    </xf>
    <xf numFmtId="178" fontId="40" fillId="0" borderId="9" xfId="0" applyNumberFormat="1" applyFont="1" applyBorder="1">
      <alignment vertical="center"/>
    </xf>
    <xf numFmtId="0" fontId="24" fillId="0" borderId="2" xfId="0" applyFont="1" applyBorder="1" applyAlignment="1">
      <alignment horizontal="left" vertical="center" wrapText="1"/>
    </xf>
    <xf numFmtId="0" fontId="24" fillId="0" borderId="9" xfId="0" applyFont="1" applyBorder="1" applyAlignment="1">
      <alignment horizontal="left" vertical="center" wrapText="1"/>
    </xf>
    <xf numFmtId="177" fontId="41" fillId="0" borderId="2" xfId="0" applyNumberFormat="1" applyFont="1" applyBorder="1" applyAlignment="1">
      <alignment vertical="center"/>
    </xf>
    <xf numFmtId="177" fontId="40" fillId="0" borderId="9" xfId="0" applyNumberFormat="1" applyFont="1" applyBorder="1" applyAlignment="1">
      <alignment vertical="center"/>
    </xf>
    <xf numFmtId="177" fontId="40" fillId="0" borderId="2" xfId="0" applyNumberFormat="1" applyFont="1" applyBorder="1">
      <alignment vertical="center"/>
    </xf>
    <xf numFmtId="177" fontId="40" fillId="0" borderId="9" xfId="0" applyNumberFormat="1" applyFont="1" applyBorder="1">
      <alignment vertical="center"/>
    </xf>
    <xf numFmtId="0" fontId="24" fillId="0" borderId="2" xfId="0" applyFont="1" applyBorder="1" applyAlignment="1">
      <alignment horizontal="center" vertical="center"/>
    </xf>
    <xf numFmtId="0" fontId="24" fillId="0" borderId="9" xfId="0" applyFont="1" applyBorder="1" applyAlignment="1">
      <alignment horizontal="center" vertical="center"/>
    </xf>
    <xf numFmtId="177" fontId="41" fillId="0" borderId="2" xfId="0" applyNumberFormat="1" applyFont="1" applyBorder="1" applyAlignment="1">
      <alignment horizontal="right" vertical="center"/>
    </xf>
    <xf numFmtId="177" fontId="40" fillId="0" borderId="9" xfId="0" applyNumberFormat="1" applyFont="1" applyBorder="1" applyAlignment="1">
      <alignment horizontal="right" vertical="center"/>
    </xf>
    <xf numFmtId="0" fontId="19" fillId="2" borderId="8" xfId="0" applyFont="1" applyFill="1" applyBorder="1" applyAlignment="1">
      <alignment horizontal="left" vertical="center"/>
    </xf>
    <xf numFmtId="0" fontId="19" fillId="2" borderId="10" xfId="0" applyFont="1" applyFill="1" applyBorder="1" applyAlignment="1">
      <alignment horizontal="left" vertical="center"/>
    </xf>
    <xf numFmtId="0" fontId="19" fillId="2" borderId="22" xfId="0" applyFont="1" applyFill="1" applyBorder="1" applyAlignment="1">
      <alignment horizontal="left" vertical="center"/>
    </xf>
    <xf numFmtId="0" fontId="19" fillId="2" borderId="23" xfId="0" applyFont="1" applyFill="1" applyBorder="1" applyAlignment="1">
      <alignment horizontal="left" vertical="center"/>
    </xf>
    <xf numFmtId="0" fontId="19" fillId="2" borderId="5" xfId="0" applyFont="1" applyFill="1" applyBorder="1" applyAlignment="1">
      <alignment horizontal="left" vertical="center"/>
    </xf>
    <xf numFmtId="0" fontId="19" fillId="2" borderId="4" xfId="0" applyFont="1" applyFill="1" applyBorder="1" applyAlignment="1">
      <alignment horizontal="left" vertical="center"/>
    </xf>
    <xf numFmtId="0" fontId="24" fillId="0" borderId="2" xfId="0" applyFont="1" applyBorder="1">
      <alignment vertical="center"/>
    </xf>
    <xf numFmtId="0" fontId="24" fillId="0" borderId="9" xfId="0" applyFont="1" applyBorder="1">
      <alignment vertical="center"/>
    </xf>
    <xf numFmtId="0" fontId="24" fillId="0" borderId="2" xfId="0" applyFont="1" applyBorder="1" applyAlignment="1">
      <alignment vertical="center" wrapText="1"/>
    </xf>
    <xf numFmtId="0" fontId="24" fillId="0" borderId="9" xfId="0" applyFont="1" applyBorder="1" applyAlignment="1">
      <alignment vertical="center" wrapText="1"/>
    </xf>
    <xf numFmtId="177" fontId="19" fillId="0" borderId="2" xfId="0" applyNumberFormat="1" applyFont="1" applyBorder="1" applyAlignment="1">
      <alignment vertical="center"/>
    </xf>
    <xf numFmtId="177" fontId="21" fillId="0" borderId="9" xfId="0" applyNumberFormat="1" applyFont="1" applyBorder="1" applyAlignment="1">
      <alignment vertical="center"/>
    </xf>
    <xf numFmtId="0" fontId="24" fillId="0" borderId="0" xfId="0" applyFont="1" applyAlignment="1">
      <alignment horizontal="left" vertical="center"/>
    </xf>
    <xf numFmtId="0" fontId="35" fillId="0" borderId="12" xfId="11" applyFont="1" applyBorder="1" applyAlignment="1">
      <alignment horizontal="center" vertical="center"/>
    </xf>
    <xf numFmtId="0" fontId="35" fillId="0" borderId="20" xfId="11" applyFont="1" applyBorder="1" applyAlignment="1">
      <alignment horizontal="center" vertical="center"/>
    </xf>
    <xf numFmtId="0" fontId="35" fillId="0" borderId="6" xfId="11" applyFont="1" applyBorder="1" applyAlignment="1">
      <alignment horizontal="center" vertical="center"/>
    </xf>
    <xf numFmtId="0" fontId="35" fillId="0" borderId="12" xfId="11" applyFont="1" applyFill="1" applyBorder="1" applyAlignment="1">
      <alignment horizontal="center" vertical="center"/>
    </xf>
    <xf numFmtId="0" fontId="35" fillId="0" borderId="20" xfId="11" applyFont="1" applyFill="1" applyBorder="1" applyAlignment="1">
      <alignment horizontal="center" vertical="center"/>
    </xf>
    <xf numFmtId="0" fontId="35" fillId="0" borderId="6" xfId="11" applyFont="1" applyFill="1" applyBorder="1" applyAlignment="1">
      <alignment horizontal="center" vertical="center"/>
    </xf>
    <xf numFmtId="0" fontId="35" fillId="0" borderId="2" xfId="11" applyFont="1" applyBorder="1" applyAlignment="1">
      <alignment horizontal="center" vertical="center"/>
    </xf>
    <xf numFmtId="0" fontId="35" fillId="0" borderId="9" xfId="11" applyFont="1" applyBorder="1" applyAlignment="1">
      <alignment horizontal="center" vertical="center"/>
    </xf>
    <xf numFmtId="0" fontId="35" fillId="0" borderId="12" xfId="11" applyFont="1" applyFill="1" applyBorder="1" applyAlignment="1">
      <alignment horizontal="center" vertical="center" wrapText="1"/>
    </xf>
    <xf numFmtId="0" fontId="35" fillId="0" borderId="20" xfId="11" applyFont="1" applyFill="1" applyBorder="1" applyAlignment="1">
      <alignment horizontal="center" vertical="center" wrapText="1"/>
    </xf>
    <xf numFmtId="0" fontId="35" fillId="2" borderId="12" xfId="11" applyFont="1" applyFill="1" applyBorder="1" applyAlignment="1">
      <alignment horizontal="center" vertical="center" wrapText="1"/>
    </xf>
    <xf numFmtId="0" fontId="35" fillId="2" borderId="20" xfId="11" applyFont="1" applyFill="1" applyBorder="1" applyAlignment="1">
      <alignment horizontal="center" vertical="center" wrapText="1"/>
    </xf>
    <xf numFmtId="0" fontId="35" fillId="2" borderId="6" xfId="11" applyFont="1" applyFill="1" applyBorder="1" applyAlignment="1">
      <alignment horizontal="center" vertical="center" wrapText="1"/>
    </xf>
    <xf numFmtId="0" fontId="35" fillId="0" borderId="2" xfId="11" applyFont="1" applyFill="1" applyBorder="1" applyAlignment="1">
      <alignment horizontal="center" vertical="center"/>
    </xf>
    <xf numFmtId="0" fontId="35" fillId="0" borderId="1" xfId="11" applyFont="1" applyFill="1" applyBorder="1" applyAlignment="1">
      <alignment horizontal="center" vertical="center"/>
    </xf>
    <xf numFmtId="0" fontId="35" fillId="0" borderId="9" xfId="11" applyFont="1" applyFill="1" applyBorder="1" applyAlignment="1">
      <alignment horizontal="center" vertical="center"/>
    </xf>
    <xf numFmtId="38" fontId="16" fillId="2" borderId="0" xfId="1" applyFont="1" applyFill="1" applyAlignment="1">
      <alignment horizontal="left" vertical="center" wrapText="1"/>
    </xf>
    <xf numFmtId="38" fontId="19" fillId="2" borderId="0" xfId="1" applyFont="1" applyFill="1" applyAlignment="1">
      <alignment horizontal="left" vertical="center" wrapText="1"/>
    </xf>
    <xf numFmtId="0" fontId="21" fillId="2" borderId="3" xfId="0" applyFont="1" applyFill="1" applyBorder="1" applyAlignment="1">
      <alignment horizontal="left" vertical="center"/>
    </xf>
    <xf numFmtId="0" fontId="12" fillId="2" borderId="0" xfId="0" applyFont="1" applyFill="1" applyBorder="1" applyAlignment="1">
      <alignment horizontal="left" vertical="center"/>
    </xf>
    <xf numFmtId="0" fontId="14" fillId="2" borderId="0" xfId="0" applyFont="1" applyFill="1" applyBorder="1" applyAlignment="1">
      <alignment horizontal="right" vertical="center"/>
    </xf>
    <xf numFmtId="0" fontId="21" fillId="2" borderId="11" xfId="0" applyFont="1" applyFill="1" applyBorder="1" applyAlignment="1">
      <alignment horizontal="center" vertical="center"/>
    </xf>
    <xf numFmtId="0" fontId="7" fillId="0" borderId="8" xfId="0" applyFont="1" applyBorder="1" applyAlignment="1">
      <alignment horizontal="center" vertical="center" wrapText="1"/>
    </xf>
    <xf numFmtId="0" fontId="7" fillId="0" borderId="5" xfId="0" applyFont="1" applyBorder="1" applyAlignment="1">
      <alignment horizontal="center" vertical="center"/>
    </xf>
    <xf numFmtId="0" fontId="7" fillId="0" borderId="12" xfId="0" applyFont="1" applyBorder="1" applyAlignment="1">
      <alignment horizontal="center" vertical="center" wrapText="1"/>
    </xf>
    <xf numFmtId="0" fontId="7" fillId="0" borderId="6" xfId="0" applyFont="1" applyBorder="1" applyAlignment="1">
      <alignment horizontal="center" vertical="center"/>
    </xf>
    <xf numFmtId="0" fontId="7" fillId="0" borderId="11" xfId="0" applyFont="1" applyBorder="1" applyAlignment="1">
      <alignment horizontal="center" vertical="center" wrapText="1"/>
    </xf>
    <xf numFmtId="0" fontId="7" fillId="0" borderId="11" xfId="0" applyFont="1" applyBorder="1" applyAlignment="1">
      <alignment horizontal="center" vertical="center"/>
    </xf>
    <xf numFmtId="0" fontId="6" fillId="0" borderId="0" xfId="0" applyFont="1" applyAlignment="1">
      <alignment horizontal="left" wrapText="1"/>
    </xf>
    <xf numFmtId="0" fontId="6" fillId="0" borderId="0" xfId="0" applyFont="1" applyAlignment="1">
      <alignment horizontal="left"/>
    </xf>
    <xf numFmtId="0" fontId="54" fillId="0" borderId="3" xfId="0" applyFont="1" applyBorder="1">
      <alignment vertical="center"/>
    </xf>
  </cellXfs>
  <cellStyles count="15">
    <cellStyle name="桁区切り" xfId="1" builtinId="6"/>
    <cellStyle name="桁区切り 2" xfId="9" xr:uid="{00000000-0005-0000-0000-000001000000}"/>
    <cellStyle name="桁区切り 3 2 2" xfId="14" xr:uid="{82DB19C7-7F06-4762-9F9F-8C529434A22A}"/>
    <cellStyle name="桁区切り 4 2" xfId="4" xr:uid="{00000000-0005-0000-0000-000002000000}"/>
    <cellStyle name="標準" xfId="0" builtinId="0"/>
    <cellStyle name="標準 2" xfId="2" xr:uid="{00000000-0005-0000-0000-000004000000}"/>
    <cellStyle name="標準 2 2" xfId="8" xr:uid="{00000000-0005-0000-0000-000005000000}"/>
    <cellStyle name="標準 3" xfId="7" xr:uid="{00000000-0005-0000-0000-000006000000}"/>
    <cellStyle name="標準 3 2" xfId="5" xr:uid="{00000000-0005-0000-0000-000007000000}"/>
    <cellStyle name="標準 4" xfId="6" xr:uid="{00000000-0005-0000-0000-000008000000}"/>
    <cellStyle name="標準 5" xfId="10" xr:uid="{00000000-0005-0000-0000-000009000000}"/>
    <cellStyle name="標準 6" xfId="12" xr:uid="{71E99F78-6E74-4996-A391-A7D00567B1BA}"/>
    <cellStyle name="標準 6 2 2 2" xfId="13" xr:uid="{534922A0-EF62-4118-AE45-41F6530AA8E6}"/>
    <cellStyle name="標準_附属明細表PL・NW・WS　20060423修正版" xfId="11" xr:uid="{00000000-0005-0000-0000-00000A000000}"/>
    <cellStyle name="標準１" xfId="3"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158309</xdr:colOff>
      <xdr:row>2</xdr:row>
      <xdr:rowOff>123561</xdr:rowOff>
    </xdr:from>
    <xdr:to>
      <xdr:col>3</xdr:col>
      <xdr:colOff>0</xdr:colOff>
      <xdr:row>3</xdr:row>
      <xdr:rowOff>0</xdr:rowOff>
    </xdr:to>
    <xdr:cxnSp macro="">
      <xdr:nvCxnSpPr>
        <xdr:cNvPr id="2" name="直線コネクタ 1">
          <a:extLst>
            <a:ext uri="{FF2B5EF4-FFF2-40B4-BE49-F238E27FC236}">
              <a16:creationId xmlns:a16="http://schemas.microsoft.com/office/drawing/2014/main" id="{00000000-0008-0000-0B00-000002000000}"/>
            </a:ext>
          </a:extLst>
        </xdr:cNvPr>
        <xdr:cNvCxnSpPr/>
      </xdr:nvCxnSpPr>
      <xdr:spPr>
        <a:xfrm>
          <a:off x="24959" y="571236"/>
          <a:ext cx="2384866" cy="264"/>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3</xdr:row>
      <xdr:rowOff>0</xdr:rowOff>
    </xdr:from>
    <xdr:to>
      <xdr:col>1</xdr:col>
      <xdr:colOff>0</xdr:colOff>
      <xdr:row>7</xdr:row>
      <xdr:rowOff>0</xdr:rowOff>
    </xdr:to>
    <xdr:cxnSp macro="">
      <xdr:nvCxnSpPr>
        <xdr:cNvPr id="3" name="直線コネクタ 2">
          <a:extLst>
            <a:ext uri="{FF2B5EF4-FFF2-40B4-BE49-F238E27FC236}">
              <a16:creationId xmlns:a16="http://schemas.microsoft.com/office/drawing/2014/main" id="{00000000-0008-0000-0B00-000003000000}"/>
            </a:ext>
          </a:extLst>
        </xdr:cNvPr>
        <xdr:cNvCxnSpPr/>
      </xdr:nvCxnSpPr>
      <xdr:spPr>
        <a:xfrm>
          <a:off x="28575" y="571500"/>
          <a:ext cx="0" cy="1952625"/>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7</xdr:row>
      <xdr:rowOff>0</xdr:rowOff>
    </xdr:from>
    <xdr:to>
      <xdr:col>3</xdr:col>
      <xdr:colOff>0</xdr:colOff>
      <xdr:row>7</xdr:row>
      <xdr:rowOff>0</xdr:rowOff>
    </xdr:to>
    <xdr:cxnSp macro="">
      <xdr:nvCxnSpPr>
        <xdr:cNvPr id="4" name="直線コネクタ 3">
          <a:extLst>
            <a:ext uri="{FF2B5EF4-FFF2-40B4-BE49-F238E27FC236}">
              <a16:creationId xmlns:a16="http://schemas.microsoft.com/office/drawing/2014/main" id="{00000000-0008-0000-0B00-000004000000}"/>
            </a:ext>
          </a:extLst>
        </xdr:cNvPr>
        <xdr:cNvCxnSpPr/>
      </xdr:nvCxnSpPr>
      <xdr:spPr>
        <a:xfrm>
          <a:off x="28575" y="2524125"/>
          <a:ext cx="2381250"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1569861</xdr:colOff>
      <xdr:row>3</xdr:row>
      <xdr:rowOff>0</xdr:rowOff>
    </xdr:from>
    <xdr:to>
      <xdr:col>3</xdr:col>
      <xdr:colOff>0</xdr:colOff>
      <xdr:row>7</xdr:row>
      <xdr:rowOff>1</xdr:rowOff>
    </xdr:to>
    <xdr:cxnSp macro="">
      <xdr:nvCxnSpPr>
        <xdr:cNvPr id="5" name="直線コネクタ 4">
          <a:extLst>
            <a:ext uri="{FF2B5EF4-FFF2-40B4-BE49-F238E27FC236}">
              <a16:creationId xmlns:a16="http://schemas.microsoft.com/office/drawing/2014/main" id="{00000000-0008-0000-0B00-000005000000}"/>
            </a:ext>
          </a:extLst>
        </xdr:cNvPr>
        <xdr:cNvCxnSpPr/>
      </xdr:nvCxnSpPr>
      <xdr:spPr>
        <a:xfrm flipV="1">
          <a:off x="2408061" y="571500"/>
          <a:ext cx="1764" cy="1952626"/>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3</xdr:row>
      <xdr:rowOff>0</xdr:rowOff>
    </xdr:from>
    <xdr:to>
      <xdr:col>2</xdr:col>
      <xdr:colOff>0</xdr:colOff>
      <xdr:row>7</xdr:row>
      <xdr:rowOff>0</xdr:rowOff>
    </xdr:to>
    <xdr:cxnSp macro="">
      <xdr:nvCxnSpPr>
        <xdr:cNvPr id="6" name="直線コネクタ 5">
          <a:extLst>
            <a:ext uri="{FF2B5EF4-FFF2-40B4-BE49-F238E27FC236}">
              <a16:creationId xmlns:a16="http://schemas.microsoft.com/office/drawing/2014/main" id="{00000000-0008-0000-0B00-000006000000}"/>
            </a:ext>
          </a:extLst>
        </xdr:cNvPr>
        <xdr:cNvCxnSpPr/>
      </xdr:nvCxnSpPr>
      <xdr:spPr>
        <a:xfrm>
          <a:off x="1600200" y="571500"/>
          <a:ext cx="0" cy="1952625"/>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3</xdr:row>
      <xdr:rowOff>236361</xdr:rowOff>
    </xdr:from>
    <xdr:to>
      <xdr:col>3</xdr:col>
      <xdr:colOff>0</xdr:colOff>
      <xdr:row>4</xdr:row>
      <xdr:rowOff>0</xdr:rowOff>
    </xdr:to>
    <xdr:cxnSp macro="">
      <xdr:nvCxnSpPr>
        <xdr:cNvPr id="7" name="直線コネクタ 6">
          <a:extLst>
            <a:ext uri="{FF2B5EF4-FFF2-40B4-BE49-F238E27FC236}">
              <a16:creationId xmlns:a16="http://schemas.microsoft.com/office/drawing/2014/main" id="{00000000-0008-0000-0B00-000007000000}"/>
            </a:ext>
          </a:extLst>
        </xdr:cNvPr>
        <xdr:cNvCxnSpPr/>
      </xdr:nvCxnSpPr>
      <xdr:spPr>
        <a:xfrm>
          <a:off x="28575" y="807861"/>
          <a:ext cx="2381250" cy="1764"/>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3528</xdr:colOff>
      <xdr:row>6</xdr:row>
      <xdr:rowOff>0</xdr:rowOff>
    </xdr:from>
    <xdr:to>
      <xdr:col>3</xdr:col>
      <xdr:colOff>0</xdr:colOff>
      <xdr:row>6</xdr:row>
      <xdr:rowOff>0</xdr:rowOff>
    </xdr:to>
    <xdr:cxnSp macro="">
      <xdr:nvCxnSpPr>
        <xdr:cNvPr id="8" name="直線コネクタ 7">
          <a:extLst>
            <a:ext uri="{FF2B5EF4-FFF2-40B4-BE49-F238E27FC236}">
              <a16:creationId xmlns:a16="http://schemas.microsoft.com/office/drawing/2014/main" id="{00000000-0008-0000-0B00-000008000000}"/>
            </a:ext>
          </a:extLst>
        </xdr:cNvPr>
        <xdr:cNvCxnSpPr/>
      </xdr:nvCxnSpPr>
      <xdr:spPr>
        <a:xfrm>
          <a:off x="32103" y="1190625"/>
          <a:ext cx="2377722"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6</xdr:row>
      <xdr:rowOff>0</xdr:rowOff>
    </xdr:from>
    <xdr:to>
      <xdr:col>3</xdr:col>
      <xdr:colOff>0</xdr:colOff>
      <xdr:row>6</xdr:row>
      <xdr:rowOff>3528</xdr:rowOff>
    </xdr:to>
    <xdr:cxnSp macro="">
      <xdr:nvCxnSpPr>
        <xdr:cNvPr id="10" name="直線コネクタ 9">
          <a:extLst>
            <a:ext uri="{FF2B5EF4-FFF2-40B4-BE49-F238E27FC236}">
              <a16:creationId xmlns:a16="http://schemas.microsoft.com/office/drawing/2014/main" id="{00000000-0008-0000-0B00-00000A000000}"/>
            </a:ext>
          </a:extLst>
        </xdr:cNvPr>
        <xdr:cNvCxnSpPr/>
      </xdr:nvCxnSpPr>
      <xdr:spPr>
        <a:xfrm flipV="1">
          <a:off x="28575" y="2333625"/>
          <a:ext cx="2381250" cy="3528"/>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158309</xdr:colOff>
      <xdr:row>2</xdr:row>
      <xdr:rowOff>123561</xdr:rowOff>
    </xdr:from>
    <xdr:to>
      <xdr:col>3</xdr:col>
      <xdr:colOff>0</xdr:colOff>
      <xdr:row>3</xdr:row>
      <xdr:rowOff>0</xdr:rowOff>
    </xdr:to>
    <xdr:cxnSp macro="">
      <xdr:nvCxnSpPr>
        <xdr:cNvPr id="11" name="直線コネクタ 10">
          <a:extLst>
            <a:ext uri="{FF2B5EF4-FFF2-40B4-BE49-F238E27FC236}">
              <a16:creationId xmlns:a16="http://schemas.microsoft.com/office/drawing/2014/main" id="{00000000-0008-0000-0B00-00000B000000}"/>
            </a:ext>
          </a:extLst>
        </xdr:cNvPr>
        <xdr:cNvCxnSpPr/>
      </xdr:nvCxnSpPr>
      <xdr:spPr>
        <a:xfrm>
          <a:off x="24959" y="571236"/>
          <a:ext cx="2384866" cy="264"/>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3</xdr:row>
      <xdr:rowOff>0</xdr:rowOff>
    </xdr:from>
    <xdr:to>
      <xdr:col>1</xdr:col>
      <xdr:colOff>0</xdr:colOff>
      <xdr:row>7</xdr:row>
      <xdr:rowOff>0</xdr:rowOff>
    </xdr:to>
    <xdr:cxnSp macro="">
      <xdr:nvCxnSpPr>
        <xdr:cNvPr id="12" name="直線コネクタ 11">
          <a:extLst>
            <a:ext uri="{FF2B5EF4-FFF2-40B4-BE49-F238E27FC236}">
              <a16:creationId xmlns:a16="http://schemas.microsoft.com/office/drawing/2014/main" id="{00000000-0008-0000-0B00-00000C000000}"/>
            </a:ext>
          </a:extLst>
        </xdr:cNvPr>
        <xdr:cNvCxnSpPr/>
      </xdr:nvCxnSpPr>
      <xdr:spPr>
        <a:xfrm>
          <a:off x="28575" y="571500"/>
          <a:ext cx="0" cy="1952625"/>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7</xdr:row>
      <xdr:rowOff>0</xdr:rowOff>
    </xdr:from>
    <xdr:to>
      <xdr:col>3</xdr:col>
      <xdr:colOff>0</xdr:colOff>
      <xdr:row>7</xdr:row>
      <xdr:rowOff>0</xdr:rowOff>
    </xdr:to>
    <xdr:cxnSp macro="">
      <xdr:nvCxnSpPr>
        <xdr:cNvPr id="13" name="直線コネクタ 12">
          <a:extLst>
            <a:ext uri="{FF2B5EF4-FFF2-40B4-BE49-F238E27FC236}">
              <a16:creationId xmlns:a16="http://schemas.microsoft.com/office/drawing/2014/main" id="{00000000-0008-0000-0B00-00000D000000}"/>
            </a:ext>
          </a:extLst>
        </xdr:cNvPr>
        <xdr:cNvCxnSpPr/>
      </xdr:nvCxnSpPr>
      <xdr:spPr>
        <a:xfrm>
          <a:off x="28575" y="2524125"/>
          <a:ext cx="2381250"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1569861</xdr:colOff>
      <xdr:row>3</xdr:row>
      <xdr:rowOff>0</xdr:rowOff>
    </xdr:from>
    <xdr:to>
      <xdr:col>3</xdr:col>
      <xdr:colOff>0</xdr:colOff>
      <xdr:row>7</xdr:row>
      <xdr:rowOff>1</xdr:rowOff>
    </xdr:to>
    <xdr:cxnSp macro="">
      <xdr:nvCxnSpPr>
        <xdr:cNvPr id="14" name="直線コネクタ 13">
          <a:extLst>
            <a:ext uri="{FF2B5EF4-FFF2-40B4-BE49-F238E27FC236}">
              <a16:creationId xmlns:a16="http://schemas.microsoft.com/office/drawing/2014/main" id="{00000000-0008-0000-0B00-00000E000000}"/>
            </a:ext>
          </a:extLst>
        </xdr:cNvPr>
        <xdr:cNvCxnSpPr/>
      </xdr:nvCxnSpPr>
      <xdr:spPr>
        <a:xfrm flipV="1">
          <a:off x="2408061" y="571500"/>
          <a:ext cx="1764" cy="1952626"/>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3</xdr:row>
      <xdr:rowOff>236361</xdr:rowOff>
    </xdr:from>
    <xdr:to>
      <xdr:col>2</xdr:col>
      <xdr:colOff>807924</xdr:colOff>
      <xdr:row>4</xdr:row>
      <xdr:rowOff>0</xdr:rowOff>
    </xdr:to>
    <xdr:cxnSp macro="">
      <xdr:nvCxnSpPr>
        <xdr:cNvPr id="15" name="直線コネクタ 14">
          <a:extLst>
            <a:ext uri="{FF2B5EF4-FFF2-40B4-BE49-F238E27FC236}">
              <a16:creationId xmlns:a16="http://schemas.microsoft.com/office/drawing/2014/main" id="{00000000-0008-0000-0B00-00000F000000}"/>
            </a:ext>
          </a:extLst>
        </xdr:cNvPr>
        <xdr:cNvCxnSpPr/>
      </xdr:nvCxnSpPr>
      <xdr:spPr>
        <a:xfrm>
          <a:off x="25513" y="814665"/>
          <a:ext cx="2126116" cy="1764"/>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6</xdr:row>
      <xdr:rowOff>0</xdr:rowOff>
    </xdr:from>
    <xdr:to>
      <xdr:col>3</xdr:col>
      <xdr:colOff>0</xdr:colOff>
      <xdr:row>6</xdr:row>
      <xdr:rowOff>3528</xdr:rowOff>
    </xdr:to>
    <xdr:cxnSp macro="">
      <xdr:nvCxnSpPr>
        <xdr:cNvPr id="17" name="直線コネクタ 16">
          <a:extLst>
            <a:ext uri="{FF2B5EF4-FFF2-40B4-BE49-F238E27FC236}">
              <a16:creationId xmlns:a16="http://schemas.microsoft.com/office/drawing/2014/main" id="{00000000-0008-0000-0B00-000011000000}"/>
            </a:ext>
          </a:extLst>
        </xdr:cNvPr>
        <xdr:cNvCxnSpPr/>
      </xdr:nvCxnSpPr>
      <xdr:spPr>
        <a:xfrm flipV="1">
          <a:off x="28575" y="2333625"/>
          <a:ext cx="2381250" cy="3528"/>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JSW2016SV1\mmi-doc\ps_&#12497;&#12502;&#12522;&#12483;&#12463;&#12475;&#12463;&#12479;&#12540;\&#20844;&#20250;&#35336;\02.&#20316;&#26989;\H29&#24180;&#20316;&#26989;\&#21315;&#33865;&#30476;&#24066;&#30010;&#26449;&#32207;&#21512;&#20107;&#21209;&#32068;&#21512;_MMI&#20803;&#35531;\2_&#21463;&#38936;&#36039;&#26009;\290825_&#24517;&#29992;&#36039;&#26009;\01%20&#27770;&#31639;&#32113;&#35336;\02%20&#24179;&#25104;28&#24180;&#24230;\H28&#24180;&#24230;&#26222;&#36890;&#20250;&#3533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yksk/Desktop/H31/&#23433;&#25151;&#32068;&#21512;/&#38468;&#23646;&#26126;&#32048;/&#36001;&#28304;&#24773;&#22577;&#12398;&#26126;&#32048;/&#12304;&#25552;&#20986;&#12305;(&#38750;&#36039;&#37329;&#21462;&#24341;&#20837;&#21147;&#24460;)&#12288;&#36001;&#28304;&#24773;&#22577;&#12398;&#26126;&#32048;_19103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JSW2016SV1\mmi-doc\Users\myksk\Desktop\H31\&#23433;&#25151;&#32068;&#21512;\&#38468;&#23646;&#26126;&#32048;\&#36001;&#28304;&#24773;&#22577;&#12398;&#26126;&#32048;\&#12304;&#25552;&#20986;&#12305;(&#38750;&#36039;&#37329;&#21462;&#24341;&#20837;&#21147;&#24460;)&#12288;&#36001;&#28304;&#24773;&#22577;&#12398;&#26126;&#32048;_19103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DocRoot\&#12484;&#12540;&#12523;&#65381;&#12521;&#12452;&#12502;&#12521;&#12522;&#65381;&#35069;&#21697;\&#29983;&#25216;&#37096;&#12484;&#12540;&#12523;\ER_Studio&#27161;&#28310;&#12489;&#12513;&#12452;&#12531;\&#27161;&#28310;&#12489;&#12513;&#12452;&#1253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yoshizawa/Desktop/&#26001;&#40169;&#30010;_&#19968;&#33324;&#20250;&#35336;&#31561;_&#38468;&#23646;&#26126;&#32048;&#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01"/>
      <sheetName val="02"/>
      <sheetName val="03"/>
      <sheetName val="04"/>
      <sheetName val="05"/>
      <sheetName val="07"/>
      <sheetName val="08"/>
      <sheetName val="09"/>
      <sheetName val="10"/>
      <sheetName val="11"/>
      <sheetName val="12_1"/>
      <sheetName val="12_2"/>
      <sheetName val="13"/>
      <sheetName val="14"/>
      <sheetName val="15"/>
      <sheetName val="16"/>
      <sheetName val="19"/>
      <sheetName val="20"/>
      <sheetName val="21"/>
      <sheetName val="22"/>
      <sheetName val="23"/>
      <sheetName val="27"/>
      <sheetName val="29"/>
      <sheetName val="30"/>
      <sheetName val="32"/>
      <sheetName val="33"/>
      <sheetName val="34"/>
      <sheetName val="36"/>
      <sheetName val="37"/>
      <sheetName val="41"/>
      <sheetName val="42"/>
      <sheetName val="43"/>
      <sheetName val="44"/>
      <sheetName val="47"/>
      <sheetName val="48"/>
      <sheetName val="51"/>
      <sheetName val="52"/>
      <sheetName val="53"/>
      <sheetName val="56"/>
      <sheetName val="57"/>
      <sheetName val="60"/>
      <sheetName val="63"/>
      <sheetName val="64"/>
      <sheetName val="71"/>
      <sheetName val="72"/>
      <sheetName val="73"/>
      <sheetName val="74"/>
      <sheetName val="75"/>
      <sheetName val="76"/>
      <sheetName val="77"/>
      <sheetName val="78"/>
      <sheetName val="79_1"/>
      <sheetName val="79_2"/>
      <sheetName val="80"/>
      <sheetName val="81"/>
      <sheetName val="82"/>
      <sheetName val="83"/>
      <sheetName val="84"/>
      <sheetName val="85"/>
      <sheetName val="86_1"/>
      <sheetName val="86_2"/>
      <sheetName val="87"/>
      <sheetName val="89"/>
      <sheetName val="90"/>
      <sheetName val="93"/>
      <sheetName val="94"/>
      <sheetName val="95"/>
      <sheetName val="96"/>
      <sheetName val="97"/>
      <sheetName val="9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14">
          <cell r="K14">
            <v>0</v>
          </cell>
          <cell r="L14">
            <v>0</v>
          </cell>
          <cell r="M14">
            <v>0</v>
          </cell>
          <cell r="N14">
            <v>0</v>
          </cell>
          <cell r="O14">
            <v>0</v>
          </cell>
          <cell r="P14">
            <v>0</v>
          </cell>
          <cell r="Q14">
            <v>0</v>
          </cell>
          <cell r="R14">
            <v>0</v>
          </cell>
          <cell r="S14">
            <v>0</v>
          </cell>
          <cell r="T14">
            <v>0</v>
          </cell>
          <cell r="U14">
            <v>0</v>
          </cell>
          <cell r="V14">
            <v>0</v>
          </cell>
          <cell r="W14">
            <v>0</v>
          </cell>
          <cell r="X14">
            <v>0</v>
          </cell>
          <cell r="Y14">
            <v>0</v>
          </cell>
          <cell r="Z14">
            <v>0</v>
          </cell>
          <cell r="AA14">
            <v>0</v>
          </cell>
          <cell r="AB14">
            <v>0</v>
          </cell>
          <cell r="AC14">
            <v>0</v>
          </cell>
          <cell r="AD14">
            <v>0</v>
          </cell>
          <cell r="AE14">
            <v>0</v>
          </cell>
        </row>
        <row r="15">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v>0</v>
          </cell>
        </row>
        <row r="16">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row>
        <row r="17">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row>
        <row r="18">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row>
        <row r="19">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row>
        <row r="20">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v>
          </cell>
          <cell r="AE20">
            <v>0</v>
          </cell>
        </row>
        <row r="21">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row>
        <row r="22">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row>
        <row r="23">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row>
        <row r="24">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cell r="AC24">
            <v>0</v>
          </cell>
          <cell r="AD24">
            <v>0</v>
          </cell>
          <cell r="AE24">
            <v>0</v>
          </cell>
        </row>
        <row r="25">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row>
        <row r="26">
          <cell r="K26">
            <v>0</v>
          </cell>
          <cell r="L26">
            <v>0</v>
          </cell>
          <cell r="M26">
            <v>0</v>
          </cell>
          <cell r="N26">
            <v>0</v>
          </cell>
          <cell r="O26">
            <v>0</v>
          </cell>
          <cell r="P26">
            <v>0</v>
          </cell>
          <cell r="Q26">
            <v>0</v>
          </cell>
          <cell r="R26">
            <v>0</v>
          </cell>
          <cell r="S26">
            <v>0</v>
          </cell>
          <cell r="T26">
            <v>0</v>
          </cell>
          <cell r="U26">
            <v>0</v>
          </cell>
          <cell r="V26">
            <v>0</v>
          </cell>
          <cell r="W26">
            <v>0</v>
          </cell>
          <cell r="X26">
            <v>0</v>
          </cell>
          <cell r="Y26">
            <v>0</v>
          </cell>
          <cell r="Z26">
            <v>0</v>
          </cell>
          <cell r="AA26">
            <v>0</v>
          </cell>
          <cell r="AB26">
            <v>0</v>
          </cell>
          <cell r="AC26">
            <v>0</v>
          </cell>
          <cell r="AD26">
            <v>0</v>
          </cell>
          <cell r="AE26">
            <v>0</v>
          </cell>
        </row>
        <row r="27">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cell r="AA27">
            <v>0</v>
          </cell>
          <cell r="AB27">
            <v>0</v>
          </cell>
          <cell r="AC27">
            <v>0</v>
          </cell>
          <cell r="AD27">
            <v>0</v>
          </cell>
          <cell r="AE27">
            <v>0</v>
          </cell>
        </row>
        <row r="28">
          <cell r="K28">
            <v>0</v>
          </cell>
          <cell r="L28">
            <v>0</v>
          </cell>
          <cell r="M28">
            <v>0</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0</v>
          </cell>
        </row>
        <row r="29">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row>
        <row r="30">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row>
        <row r="31">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0</v>
          </cell>
          <cell r="AD31">
            <v>0</v>
          </cell>
          <cell r="AE31">
            <v>0</v>
          </cell>
        </row>
        <row r="32">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row>
        <row r="33">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cell r="AA33">
            <v>0</v>
          </cell>
          <cell r="AB33">
            <v>0</v>
          </cell>
          <cell r="AC33">
            <v>0</v>
          </cell>
          <cell r="AD33">
            <v>0</v>
          </cell>
          <cell r="AE33">
            <v>0</v>
          </cell>
        </row>
        <row r="34">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0</v>
          </cell>
          <cell r="AA34">
            <v>0</v>
          </cell>
          <cell r="AB34">
            <v>0</v>
          </cell>
          <cell r="AC34">
            <v>0</v>
          </cell>
          <cell r="AD34">
            <v>0</v>
          </cell>
          <cell r="AE34">
            <v>0</v>
          </cell>
        </row>
        <row r="35">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cell r="AA35">
            <v>0</v>
          </cell>
          <cell r="AB35">
            <v>0</v>
          </cell>
          <cell r="AC35">
            <v>0</v>
          </cell>
          <cell r="AD35">
            <v>0</v>
          </cell>
          <cell r="AE35">
            <v>0</v>
          </cell>
        </row>
        <row r="36">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cell r="AC36">
            <v>0</v>
          </cell>
          <cell r="AD36">
            <v>0</v>
          </cell>
          <cell r="AE36">
            <v>0</v>
          </cell>
        </row>
        <row r="37">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cell r="AA37">
            <v>0</v>
          </cell>
          <cell r="AB37">
            <v>0</v>
          </cell>
          <cell r="AC37">
            <v>0</v>
          </cell>
          <cell r="AD37">
            <v>0</v>
          </cell>
          <cell r="AE37">
            <v>0</v>
          </cell>
        </row>
        <row r="38">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v>0</v>
          </cell>
          <cell r="AC38">
            <v>0</v>
          </cell>
          <cell r="AD38">
            <v>0</v>
          </cell>
          <cell r="AE38">
            <v>0</v>
          </cell>
        </row>
        <row r="39">
          <cell r="K39">
            <v>0</v>
          </cell>
          <cell r="L39">
            <v>0</v>
          </cell>
          <cell r="M39">
            <v>0</v>
          </cell>
          <cell r="N39">
            <v>0</v>
          </cell>
          <cell r="O39">
            <v>0</v>
          </cell>
          <cell r="P39">
            <v>0</v>
          </cell>
          <cell r="Q39">
            <v>0</v>
          </cell>
          <cell r="R39">
            <v>0</v>
          </cell>
          <cell r="S39">
            <v>0</v>
          </cell>
          <cell r="T39">
            <v>0</v>
          </cell>
          <cell r="U39">
            <v>0</v>
          </cell>
          <cell r="V39">
            <v>0</v>
          </cell>
          <cell r="W39">
            <v>0</v>
          </cell>
          <cell r="X39">
            <v>0</v>
          </cell>
          <cell r="Y39">
            <v>0</v>
          </cell>
          <cell r="Z39">
            <v>0</v>
          </cell>
          <cell r="AA39">
            <v>0</v>
          </cell>
          <cell r="AB39">
            <v>0</v>
          </cell>
          <cell r="AC39">
            <v>0</v>
          </cell>
          <cell r="AD39">
            <v>0</v>
          </cell>
          <cell r="AE39">
            <v>0</v>
          </cell>
        </row>
        <row r="40">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0</v>
          </cell>
          <cell r="AB40">
            <v>0</v>
          </cell>
          <cell r="AC40">
            <v>0</v>
          </cell>
          <cell r="AD40">
            <v>0</v>
          </cell>
          <cell r="AE40">
            <v>0</v>
          </cell>
        </row>
        <row r="41">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cell r="AA41">
            <v>0</v>
          </cell>
          <cell r="AB41">
            <v>0</v>
          </cell>
          <cell r="AC41">
            <v>0</v>
          </cell>
          <cell r="AD41">
            <v>0</v>
          </cell>
          <cell r="AE41">
            <v>0</v>
          </cell>
        </row>
        <row r="42">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cell r="AA42">
            <v>0</v>
          </cell>
          <cell r="AB42">
            <v>0</v>
          </cell>
          <cell r="AC42">
            <v>0</v>
          </cell>
          <cell r="AD42">
            <v>0</v>
          </cell>
          <cell r="AE42">
            <v>0</v>
          </cell>
        </row>
        <row r="43">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row>
        <row r="44">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cell r="AC44">
            <v>0</v>
          </cell>
          <cell r="AD44">
            <v>0</v>
          </cell>
          <cell r="AE44">
            <v>0</v>
          </cell>
        </row>
        <row r="45">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cell r="AA45">
            <v>0</v>
          </cell>
          <cell r="AB45">
            <v>0</v>
          </cell>
          <cell r="AC45">
            <v>0</v>
          </cell>
          <cell r="AD45">
            <v>0</v>
          </cell>
          <cell r="AE45">
            <v>0</v>
          </cell>
        </row>
        <row r="46">
          <cell r="K46">
            <v>0</v>
          </cell>
          <cell r="L46">
            <v>0</v>
          </cell>
          <cell r="M46">
            <v>0</v>
          </cell>
          <cell r="N46">
            <v>0</v>
          </cell>
          <cell r="O46">
            <v>0</v>
          </cell>
          <cell r="P46">
            <v>0</v>
          </cell>
          <cell r="Q46">
            <v>0</v>
          </cell>
          <cell r="R46">
            <v>0</v>
          </cell>
          <cell r="S46">
            <v>0</v>
          </cell>
          <cell r="T46">
            <v>0</v>
          </cell>
          <cell r="U46">
            <v>0</v>
          </cell>
          <cell r="V46">
            <v>0</v>
          </cell>
          <cell r="W46">
            <v>0</v>
          </cell>
          <cell r="X46">
            <v>0</v>
          </cell>
          <cell r="Y46">
            <v>0</v>
          </cell>
          <cell r="Z46">
            <v>0</v>
          </cell>
          <cell r="AA46">
            <v>0</v>
          </cell>
          <cell r="AB46">
            <v>0</v>
          </cell>
          <cell r="AC46">
            <v>0</v>
          </cell>
          <cell r="AD46">
            <v>0</v>
          </cell>
          <cell r="AE46">
            <v>0</v>
          </cell>
        </row>
      </sheetData>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財源情報明細 (2)"/>
      <sheetName val="計算シート"/>
      <sheetName val="純資産変動計算書(NW)"/>
      <sheetName val="資金収支計算書(CF)"/>
      <sheetName val="行政コスト計算書(PL)"/>
      <sheetName val="13"/>
    </sheetNames>
    <sheetDataSet>
      <sheetData sheetId="0"/>
      <sheetData sheetId="1"/>
      <sheetData sheetId="2"/>
      <sheetData sheetId="3"/>
      <sheetData sheetId="4"/>
      <sheetData sheetId="5">
        <row r="24">
          <cell r="U24">
            <v>424116</v>
          </cell>
          <cell r="Z24">
            <v>0</v>
          </cell>
          <cell r="AG24">
            <v>273200</v>
          </cell>
        </row>
        <row r="45">
          <cell r="Y45">
            <v>0</v>
          </cell>
          <cell r="Z45">
            <v>0</v>
          </cell>
          <cell r="AG45">
            <v>0</v>
          </cell>
        </row>
        <row r="46">
          <cell r="Y46">
            <v>0</v>
          </cell>
          <cell r="Z46">
            <v>0</v>
          </cell>
          <cell r="AG46">
            <v>0</v>
          </cell>
        </row>
        <row r="47">
          <cell r="Y47">
            <v>0</v>
          </cell>
          <cell r="Z47">
            <v>0</v>
          </cell>
          <cell r="AG47">
            <v>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財源情報明細 (2)"/>
      <sheetName val="計算シート"/>
      <sheetName val="純資産変動計算書(NW)"/>
      <sheetName val="資金収支計算書(CF)"/>
      <sheetName val="行政コスト計算書(PL)"/>
      <sheetName val="13"/>
    </sheetNames>
    <sheetDataSet>
      <sheetData sheetId="0" refreshError="1"/>
      <sheetData sheetId="1" refreshError="1"/>
      <sheetData sheetId="2" refreshError="1"/>
      <sheetData sheetId="3" refreshError="1"/>
      <sheetData sheetId="4" refreshError="1"/>
      <sheetData sheetId="5" refreshError="1">
        <row r="24">
          <cell r="U24">
            <v>424116</v>
          </cell>
          <cell r="Z24">
            <v>0</v>
          </cell>
          <cell r="AG24">
            <v>273200</v>
          </cell>
        </row>
        <row r="45">
          <cell r="Y45">
            <v>0</v>
          </cell>
          <cell r="Z45">
            <v>0</v>
          </cell>
          <cell r="AG45">
            <v>0</v>
          </cell>
        </row>
        <row r="46">
          <cell r="Y46">
            <v>0</v>
          </cell>
          <cell r="Z46">
            <v>0</v>
          </cell>
          <cell r="AG46">
            <v>0</v>
          </cell>
        </row>
        <row r="47">
          <cell r="Y47">
            <v>0</v>
          </cell>
          <cell r="Z47">
            <v>0</v>
          </cell>
          <cell r="AG47">
            <v>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概要"/>
      <sheetName val="利用方法"/>
      <sheetName val="標準ドメイン"/>
      <sheetName val="カテゴリ"/>
      <sheetName val="論理データ型"/>
      <sheetName val="フィルム"/>
      <sheetName val="フィルムグラフ_改修実績"/>
      <sheetName val="積層"/>
      <sheetName val="封止材"/>
      <sheetName val="シールド板"/>
      <sheetName val="フィルム "/>
      <sheetName val="Sheet1"/>
      <sheetName val="Sheet2"/>
      <sheetName val="Sheet3"/>
      <sheetName val="Pフォローアップ照会シート（モジュール別）"/>
      <sheetName val="Pフォローアップ照会シート(担当者別)"/>
      <sheetName val="表紙"/>
      <sheetName val="01"/>
      <sheetName val="データ項目名"/>
      <sheetName val="データ項目名_20070302bk"/>
      <sheetName val="データ項目名 (bk)"/>
      <sheetName val="基本項目加工"/>
      <sheetName val="基本項目"/>
      <sheetName val="Graph2"/>
      <sheetName val="javalog06"/>
      <sheetName val="共通部品"/>
      <sheetName val="ＣＣＬレビュー観点一覧"/>
      <sheetName val="画面表示"/>
      <sheetName val="画面表示 (2)"/>
      <sheetName val="画面表示 (3)"/>
      <sheetName val="画面表示 (4)"/>
      <sheetName val="画面表示 (5)"/>
      <sheetName val="画面表示 (6)"/>
      <sheetName val="画面表示 (7)"/>
      <sheetName val="画面表示 (8)"/>
      <sheetName val="画面表示 (9)"/>
      <sheetName val="画面表示 (10)"/>
      <sheetName val="画面表示 (11)"/>
      <sheetName val="画面表示 (12)"/>
      <sheetName val="チェック処理"/>
      <sheetName val="チェック処理 (2)"/>
      <sheetName val="チェック処理 (3)"/>
      <sheetName val="排他チェック"/>
      <sheetName val="削除処理"/>
    </sheetNames>
    <sheetDataSet>
      <sheetData sheetId="0"/>
      <sheetData sheetId="1"/>
      <sheetData sheetId="2"/>
      <sheetData sheetId="3" refreshError="1">
        <row r="6">
          <cell r="M6" t="str">
            <v>コード</v>
          </cell>
        </row>
        <row r="7">
          <cell r="M7" t="str">
            <v>番号</v>
          </cell>
        </row>
        <row r="8">
          <cell r="M8" t="str">
            <v>区分</v>
          </cell>
        </row>
        <row r="9">
          <cell r="M9" t="str">
            <v>フラグ</v>
          </cell>
        </row>
        <row r="10">
          <cell r="M10" t="str">
            <v>日付</v>
          </cell>
        </row>
        <row r="11">
          <cell r="M11" t="str">
            <v>時刻</v>
          </cell>
        </row>
        <row r="12">
          <cell r="M12" t="str">
            <v>期間</v>
          </cell>
        </row>
        <row r="13">
          <cell r="M13" t="str">
            <v>名称</v>
          </cell>
        </row>
        <row r="14">
          <cell r="M14" t="str">
            <v>数量</v>
          </cell>
        </row>
        <row r="15">
          <cell r="M15" t="str">
            <v>記述</v>
          </cell>
        </row>
        <row r="16">
          <cell r="M16" t="str">
            <v>その他</v>
          </cell>
        </row>
      </sheetData>
      <sheetData sheetId="4" refreshError="1">
        <row r="3">
          <cell r="A3" t="str">
            <v>CHAR</v>
          </cell>
        </row>
        <row r="4">
          <cell r="A4" t="str">
            <v>VARCHAR</v>
          </cell>
        </row>
        <row r="5">
          <cell r="A5" t="str">
            <v>NUMERIC</v>
          </cell>
        </row>
        <row r="6">
          <cell r="A6" t="str">
            <v>DATE</v>
          </cell>
        </row>
        <row r="7">
          <cell r="A7" t="str">
            <v>DATETIME</v>
          </cell>
        </row>
        <row r="8">
          <cell r="A8" t="str">
            <v>BIGINT</v>
          </cell>
        </row>
        <row r="9">
          <cell r="A9" t="str">
            <v>BINARY</v>
          </cell>
        </row>
        <row r="10">
          <cell r="A10" t="str">
            <v>BIT</v>
          </cell>
        </row>
        <row r="11">
          <cell r="A11" t="str">
            <v>COUNTER</v>
          </cell>
        </row>
        <row r="12">
          <cell r="A12" t="str">
            <v>DATETIMN</v>
          </cell>
        </row>
        <row r="13">
          <cell r="A13" t="str">
            <v>DECIMAL</v>
          </cell>
        </row>
        <row r="14">
          <cell r="A14" t="str">
            <v>DECIMALN</v>
          </cell>
        </row>
        <row r="15">
          <cell r="A15" t="str">
            <v>DOUBLE PRECISION</v>
          </cell>
        </row>
        <row r="16">
          <cell r="A16" t="str">
            <v>FLOAT</v>
          </cell>
        </row>
        <row r="17">
          <cell r="A17" t="str">
            <v>FLOATN</v>
          </cell>
        </row>
        <row r="18">
          <cell r="A18" t="str">
            <v>IMAGE/LONG BINARY</v>
          </cell>
        </row>
        <row r="19">
          <cell r="A19" t="str">
            <v>INTEGER</v>
          </cell>
        </row>
        <row r="20">
          <cell r="A20" t="str">
            <v>INTN</v>
          </cell>
        </row>
        <row r="21">
          <cell r="A21" t="str">
            <v>LONG VARCHAR</v>
          </cell>
        </row>
        <row r="22">
          <cell r="A22" t="str">
            <v>MLSLABEL/VARCHAR</v>
          </cell>
        </row>
        <row r="23">
          <cell r="A23" t="str">
            <v>MONEY</v>
          </cell>
        </row>
        <row r="24">
          <cell r="A24" t="str">
            <v>MONEYN</v>
          </cell>
        </row>
        <row r="25">
          <cell r="A25" t="str">
            <v>NCHAR</v>
          </cell>
        </row>
        <row r="26">
          <cell r="A26" t="str">
            <v>NTEXT/LONG NVARCHAR</v>
          </cell>
        </row>
        <row r="27">
          <cell r="A27" t="str">
            <v>NUMERICN</v>
          </cell>
        </row>
        <row r="28">
          <cell r="A28" t="str">
            <v>NVARCHAR</v>
          </cell>
        </row>
        <row r="29">
          <cell r="A29" t="str">
            <v>PICTURE</v>
          </cell>
        </row>
        <row r="30">
          <cell r="A30" t="str">
            <v>REAL/SMALLFLOAT</v>
          </cell>
        </row>
        <row r="31">
          <cell r="A31" t="str">
            <v>ROWID/VARCHAR</v>
          </cell>
        </row>
        <row r="32">
          <cell r="A32" t="str">
            <v>SERIAL/INTEGER</v>
          </cell>
        </row>
        <row r="33">
          <cell r="A33" t="str">
            <v>SMALLDATETIME</v>
          </cell>
        </row>
        <row r="34">
          <cell r="A34" t="str">
            <v>SMALLINT</v>
          </cell>
        </row>
        <row r="35">
          <cell r="A35" t="str">
            <v>SMALLMONEY</v>
          </cell>
        </row>
        <row r="36">
          <cell r="A36" t="str">
            <v>TEXT</v>
          </cell>
        </row>
        <row r="37">
          <cell r="A37" t="str">
            <v>TIME/DATETIME</v>
          </cell>
        </row>
        <row r="38">
          <cell r="A38" t="str">
            <v>TIMESTAMP/DATE</v>
          </cell>
        </row>
        <row r="39">
          <cell r="A39" t="str">
            <v>TINYINT</v>
          </cell>
        </row>
        <row r="40">
          <cell r="A40" t="str">
            <v>UNIQUEID</v>
          </cell>
        </row>
        <row r="41">
          <cell r="A41" t="str">
            <v>VARBINARY/BLOB</v>
          </cell>
        </row>
      </sheetData>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①有形固定資産の明細"/>
      <sheetName val="②有形固定資産に係る行政目的別の明細"/>
      <sheetName val="増減の明細"/>
      <sheetName val="増減の明細 "/>
      <sheetName val="基金 "/>
      <sheetName val="貸付金"/>
      <sheetName val="長期延滞債権"/>
      <sheetName val="地方債（借入先別）"/>
      <sheetName val="地方債（利率別など）"/>
      <sheetName val="引当金"/>
      <sheetName val="補助金"/>
      <sheetName val="財源明細"/>
      <sheetName val="sheet1税収"/>
      <sheetName val="財源情報明細"/>
      <sheetName val="資金明細"/>
      <sheetName val="資金明細 (2)"/>
    </sheetNames>
    <sheetDataSet>
      <sheetData sheetId="0"/>
      <sheetData sheetId="1"/>
      <sheetData sheetId="2">
        <row r="2">
          <cell r="H2" t="str">
            <v>（単位：千円）</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persons/person.xml><?xml version="1.0" encoding="utf-8"?>
<personList xmlns="http://schemas.microsoft.com/office/spreadsheetml/2018/threadedcomments" xmlns:x="http://schemas.openxmlformats.org/spreadsheetml/2006/main">
  <person displayName="MMI 吉澤綾" id="{029643EC-CC7E-418B-AED9-61079D2B685B}" userId="S::ayoshizawa@zeimmi.onmicrosoft.com::6814c045-a326-45ff-80f4-b19ca5b6350f"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16" dT="2022-02-14T07:53:25.55" personId="{029643EC-CC7E-418B-AED9-61079D2B685B}" id="{F1DBD99C-5A56-41B0-919E-E295510DB4B3}">
    <text>13款
税収：10,224,853
税収（保育料 町外分）：20,991,920</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3.bin"/><Relationship Id="rId4" Type="http://schemas.microsoft.com/office/2017/10/relationships/threadedComment" Target="../threadedComments/threadedComment1.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B22F38-16D5-4B7C-B5F2-8C1B266EDD55}">
  <sheetPr>
    <pageSetUpPr fitToPage="1"/>
  </sheetPr>
  <dimension ref="A1:H23"/>
  <sheetViews>
    <sheetView workbookViewId="0">
      <selection sqref="A1:H1"/>
    </sheetView>
  </sheetViews>
  <sheetFormatPr defaultColWidth="8.875" defaultRowHeight="11.25"/>
  <cols>
    <col min="1" max="1" width="30.875" style="196" customWidth="1"/>
    <col min="2" max="8" width="15.875" style="196" customWidth="1"/>
    <col min="9" max="16384" width="8.875" style="196"/>
  </cols>
  <sheetData>
    <row r="1" spans="1:8" ht="21">
      <c r="A1" s="276" t="s">
        <v>244</v>
      </c>
      <c r="B1" s="276"/>
      <c r="C1" s="276"/>
      <c r="D1" s="276"/>
      <c r="E1" s="276"/>
      <c r="F1" s="276"/>
      <c r="G1" s="276"/>
      <c r="H1" s="276"/>
    </row>
    <row r="2" spans="1:8" ht="13.5">
      <c r="A2" s="197" t="s">
        <v>213</v>
      </c>
      <c r="B2" s="197"/>
      <c r="C2" s="197"/>
      <c r="D2" s="197"/>
      <c r="E2" s="197"/>
      <c r="F2" s="197"/>
      <c r="G2" s="197"/>
      <c r="H2" s="198" t="s">
        <v>214</v>
      </c>
    </row>
    <row r="3" spans="1:8" ht="13.5">
      <c r="A3" s="197" t="s">
        <v>215</v>
      </c>
      <c r="B3" s="197"/>
      <c r="C3" s="197"/>
      <c r="D3" s="197"/>
      <c r="E3" s="197"/>
      <c r="F3" s="197"/>
      <c r="G3" s="197"/>
      <c r="H3" s="197"/>
    </row>
    <row r="4" spans="1:8" ht="13.5">
      <c r="A4" s="197"/>
      <c r="B4" s="197"/>
      <c r="C4" s="197"/>
      <c r="D4" s="197"/>
      <c r="E4" s="197"/>
      <c r="F4" s="197"/>
      <c r="G4" s="197"/>
      <c r="H4" s="198" t="s">
        <v>211</v>
      </c>
    </row>
    <row r="5" spans="1:8" ht="33.75">
      <c r="A5" s="199" t="s">
        <v>216</v>
      </c>
      <c r="B5" s="200" t="s">
        <v>217</v>
      </c>
      <c r="C5" s="200" t="s">
        <v>218</v>
      </c>
      <c r="D5" s="200" t="s">
        <v>219</v>
      </c>
      <c r="E5" s="200" t="s">
        <v>220</v>
      </c>
      <c r="F5" s="200" t="s">
        <v>221</v>
      </c>
      <c r="G5" s="200" t="s">
        <v>222</v>
      </c>
      <c r="H5" s="200" t="s">
        <v>223</v>
      </c>
    </row>
    <row r="6" spans="1:8">
      <c r="A6" s="201" t="s">
        <v>224</v>
      </c>
      <c r="B6" s="202">
        <v>33917844</v>
      </c>
      <c r="C6" s="202">
        <v>205426</v>
      </c>
      <c r="D6" s="202">
        <v>67396</v>
      </c>
      <c r="E6" s="202">
        <v>34055874</v>
      </c>
      <c r="F6" s="202">
        <v>15277064</v>
      </c>
      <c r="G6" s="202">
        <v>469568</v>
      </c>
      <c r="H6" s="202">
        <v>18778811</v>
      </c>
    </row>
    <row r="7" spans="1:8">
      <c r="A7" s="201" t="s">
        <v>225</v>
      </c>
      <c r="B7" s="202">
        <v>11172028</v>
      </c>
      <c r="C7" s="202">
        <v>5597</v>
      </c>
      <c r="D7" s="202" t="s">
        <v>62</v>
      </c>
      <c r="E7" s="202">
        <v>11177625</v>
      </c>
      <c r="F7" s="202" t="s">
        <v>62</v>
      </c>
      <c r="G7" s="202" t="s">
        <v>62</v>
      </c>
      <c r="H7" s="202">
        <v>11177625</v>
      </c>
    </row>
    <row r="8" spans="1:8">
      <c r="A8" s="201" t="s">
        <v>226</v>
      </c>
      <c r="B8" s="202" t="s">
        <v>62</v>
      </c>
      <c r="C8" s="202" t="s">
        <v>62</v>
      </c>
      <c r="D8" s="202" t="s">
        <v>62</v>
      </c>
      <c r="E8" s="202" t="s">
        <v>62</v>
      </c>
      <c r="F8" s="202" t="s">
        <v>62</v>
      </c>
      <c r="G8" s="202" t="s">
        <v>62</v>
      </c>
      <c r="H8" s="202" t="s">
        <v>62</v>
      </c>
    </row>
    <row r="9" spans="1:8">
      <c r="A9" s="201" t="s">
        <v>227</v>
      </c>
      <c r="B9" s="202">
        <v>22509763</v>
      </c>
      <c r="C9" s="202">
        <v>135523</v>
      </c>
      <c r="D9" s="202" t="s">
        <v>62</v>
      </c>
      <c r="E9" s="202">
        <v>22645286</v>
      </c>
      <c r="F9" s="202">
        <v>15227304</v>
      </c>
      <c r="G9" s="202">
        <v>454094</v>
      </c>
      <c r="H9" s="202">
        <v>7417982</v>
      </c>
    </row>
    <row r="10" spans="1:8">
      <c r="A10" s="201" t="s">
        <v>228</v>
      </c>
      <c r="B10" s="202">
        <v>230363</v>
      </c>
      <c r="C10" s="202">
        <v>2600</v>
      </c>
      <c r="D10" s="202" t="s">
        <v>62</v>
      </c>
      <c r="E10" s="202">
        <v>232963</v>
      </c>
      <c r="F10" s="202">
        <v>49760</v>
      </c>
      <c r="G10" s="202">
        <v>15474</v>
      </c>
      <c r="H10" s="202">
        <v>183203</v>
      </c>
    </row>
    <row r="11" spans="1:8">
      <c r="A11" s="201" t="s">
        <v>229</v>
      </c>
      <c r="B11" s="202" t="s">
        <v>62</v>
      </c>
      <c r="C11" s="202" t="s">
        <v>62</v>
      </c>
      <c r="D11" s="202" t="s">
        <v>62</v>
      </c>
      <c r="E11" s="202" t="s">
        <v>62</v>
      </c>
      <c r="F11" s="202" t="s">
        <v>62</v>
      </c>
      <c r="G11" s="202" t="s">
        <v>62</v>
      </c>
      <c r="H11" s="202" t="s">
        <v>62</v>
      </c>
    </row>
    <row r="12" spans="1:8">
      <c r="A12" s="201" t="s">
        <v>230</v>
      </c>
      <c r="B12" s="202" t="s">
        <v>62</v>
      </c>
      <c r="C12" s="202" t="s">
        <v>62</v>
      </c>
      <c r="D12" s="202" t="s">
        <v>62</v>
      </c>
      <c r="E12" s="202" t="s">
        <v>62</v>
      </c>
      <c r="F12" s="202" t="s">
        <v>62</v>
      </c>
      <c r="G12" s="202" t="s">
        <v>62</v>
      </c>
      <c r="H12" s="202" t="s">
        <v>62</v>
      </c>
    </row>
    <row r="13" spans="1:8">
      <c r="A13" s="201" t="s">
        <v>231</v>
      </c>
      <c r="B13" s="202" t="s">
        <v>62</v>
      </c>
      <c r="C13" s="202" t="s">
        <v>62</v>
      </c>
      <c r="D13" s="202" t="s">
        <v>62</v>
      </c>
      <c r="E13" s="202" t="s">
        <v>62</v>
      </c>
      <c r="F13" s="202" t="s">
        <v>62</v>
      </c>
      <c r="G13" s="202" t="s">
        <v>62</v>
      </c>
      <c r="H13" s="202" t="s">
        <v>62</v>
      </c>
    </row>
    <row r="14" spans="1:8">
      <c r="A14" s="201" t="s">
        <v>232</v>
      </c>
      <c r="B14" s="202" t="s">
        <v>62</v>
      </c>
      <c r="C14" s="202" t="s">
        <v>62</v>
      </c>
      <c r="D14" s="202" t="s">
        <v>62</v>
      </c>
      <c r="E14" s="202" t="s">
        <v>62</v>
      </c>
      <c r="F14" s="202" t="s">
        <v>62</v>
      </c>
      <c r="G14" s="202" t="s">
        <v>62</v>
      </c>
      <c r="H14" s="202" t="s">
        <v>62</v>
      </c>
    </row>
    <row r="15" spans="1:8">
      <c r="A15" s="201" t="s">
        <v>233</v>
      </c>
      <c r="B15" s="202">
        <v>5690</v>
      </c>
      <c r="C15" s="202">
        <v>61707</v>
      </c>
      <c r="D15" s="202">
        <v>67396</v>
      </c>
      <c r="E15" s="202" t="s">
        <v>62</v>
      </c>
      <c r="F15" s="202" t="s">
        <v>62</v>
      </c>
      <c r="G15" s="202" t="s">
        <v>62</v>
      </c>
      <c r="H15" s="202" t="s">
        <v>62</v>
      </c>
    </row>
    <row r="16" spans="1:8">
      <c r="A16" s="201" t="s">
        <v>234</v>
      </c>
      <c r="B16" s="202">
        <v>12711299</v>
      </c>
      <c r="C16" s="202">
        <v>39262</v>
      </c>
      <c r="D16" s="202" t="s">
        <v>62</v>
      </c>
      <c r="E16" s="202">
        <v>12750561</v>
      </c>
      <c r="F16" s="202">
        <v>7702715</v>
      </c>
      <c r="G16" s="202">
        <v>217402</v>
      </c>
      <c r="H16" s="202">
        <v>5047845</v>
      </c>
    </row>
    <row r="17" spans="1:8">
      <c r="A17" s="201" t="s">
        <v>225</v>
      </c>
      <c r="B17" s="202">
        <v>1528845</v>
      </c>
      <c r="C17" s="202" t="s">
        <v>62</v>
      </c>
      <c r="D17" s="202" t="s">
        <v>62</v>
      </c>
      <c r="E17" s="202">
        <v>1528845</v>
      </c>
      <c r="F17" s="202" t="s">
        <v>62</v>
      </c>
      <c r="G17" s="202" t="s">
        <v>62</v>
      </c>
      <c r="H17" s="202">
        <v>1528845</v>
      </c>
    </row>
    <row r="18" spans="1:8">
      <c r="A18" s="201" t="s">
        <v>227</v>
      </c>
      <c r="B18" s="202">
        <v>53073</v>
      </c>
      <c r="C18" s="202" t="s">
        <v>62</v>
      </c>
      <c r="D18" s="202" t="s">
        <v>62</v>
      </c>
      <c r="E18" s="202">
        <v>53073</v>
      </c>
      <c r="F18" s="202">
        <v>50284</v>
      </c>
      <c r="G18" s="202">
        <v>1975</v>
      </c>
      <c r="H18" s="202">
        <v>2790</v>
      </c>
    </row>
    <row r="19" spans="1:8">
      <c r="A19" s="201" t="s">
        <v>228</v>
      </c>
      <c r="B19" s="202">
        <v>11104407</v>
      </c>
      <c r="C19" s="202">
        <v>34147</v>
      </c>
      <c r="D19" s="202" t="s">
        <v>62</v>
      </c>
      <c r="E19" s="202">
        <v>11138555</v>
      </c>
      <c r="F19" s="202">
        <v>7652432</v>
      </c>
      <c r="G19" s="202">
        <v>215427</v>
      </c>
      <c r="H19" s="202">
        <v>3486123</v>
      </c>
    </row>
    <row r="20" spans="1:8">
      <c r="A20" s="201" t="s">
        <v>232</v>
      </c>
      <c r="B20" s="202" t="s">
        <v>62</v>
      </c>
      <c r="C20" s="202" t="s">
        <v>62</v>
      </c>
      <c r="D20" s="202" t="s">
        <v>62</v>
      </c>
      <c r="E20" s="202" t="s">
        <v>62</v>
      </c>
      <c r="F20" s="202" t="s">
        <v>62</v>
      </c>
      <c r="G20" s="202" t="s">
        <v>62</v>
      </c>
      <c r="H20" s="202" t="s">
        <v>62</v>
      </c>
    </row>
    <row r="21" spans="1:8">
      <c r="A21" s="201" t="s">
        <v>233</v>
      </c>
      <c r="B21" s="202">
        <v>24973</v>
      </c>
      <c r="C21" s="202">
        <v>5115</v>
      </c>
      <c r="D21" s="202" t="s">
        <v>62</v>
      </c>
      <c r="E21" s="202">
        <v>30088</v>
      </c>
      <c r="F21" s="202" t="s">
        <v>62</v>
      </c>
      <c r="G21" s="202" t="s">
        <v>62</v>
      </c>
      <c r="H21" s="202">
        <v>30088</v>
      </c>
    </row>
    <row r="22" spans="1:8">
      <c r="A22" s="201" t="s">
        <v>235</v>
      </c>
      <c r="B22" s="202">
        <v>573149</v>
      </c>
      <c r="C22" s="202">
        <v>22568</v>
      </c>
      <c r="D22" s="202">
        <v>5423</v>
      </c>
      <c r="E22" s="202">
        <v>590293</v>
      </c>
      <c r="F22" s="202">
        <v>537019</v>
      </c>
      <c r="G22" s="202">
        <v>16131</v>
      </c>
      <c r="H22" s="202">
        <v>53274</v>
      </c>
    </row>
    <row r="23" spans="1:8">
      <c r="A23" s="201" t="s">
        <v>236</v>
      </c>
      <c r="B23" s="202">
        <v>47202291</v>
      </c>
      <c r="C23" s="202">
        <v>267256</v>
      </c>
      <c r="D23" s="202">
        <v>72819</v>
      </c>
      <c r="E23" s="202">
        <v>47396728</v>
      </c>
      <c r="F23" s="202">
        <v>23516798</v>
      </c>
      <c r="G23" s="202">
        <v>703101</v>
      </c>
      <c r="H23" s="202">
        <v>23879930</v>
      </c>
    </row>
  </sheetData>
  <mergeCells count="1">
    <mergeCell ref="A1:H1"/>
  </mergeCells>
  <phoneticPr fontId="5"/>
  <pageMargins left="0.39370078740157483" right="0.39370078740157483" top="0.39370078740157483" bottom="0.39370078740157483" header="0.19685039370078741" footer="0.19685039370078741"/>
  <pageSetup paperSize="9"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FF0000"/>
  </sheetPr>
  <dimension ref="A1:J9"/>
  <sheetViews>
    <sheetView view="pageBreakPreview" zoomScaleNormal="100" zoomScaleSheetLayoutView="100" workbookViewId="0">
      <selection activeCell="F29" sqref="F29"/>
    </sheetView>
  </sheetViews>
  <sheetFormatPr defaultRowHeight="13.5"/>
  <cols>
    <col min="1" max="1" width="5.125" customWidth="1"/>
    <col min="2" max="7" width="16.625" customWidth="1"/>
    <col min="8" max="8" width="0.875" customWidth="1"/>
    <col min="9" max="9" width="10.125" bestFit="1" customWidth="1"/>
    <col min="10" max="10" width="10.25" bestFit="1" customWidth="1"/>
  </cols>
  <sheetData>
    <row r="1" spans="1:10" ht="49.5" customHeight="1">
      <c r="A1" s="91"/>
      <c r="B1" s="91"/>
      <c r="C1" s="91"/>
      <c r="D1" s="91"/>
      <c r="E1" s="91"/>
      <c r="F1" s="91"/>
      <c r="G1" s="91"/>
    </row>
    <row r="2" spans="1:10" ht="15.75" customHeight="1">
      <c r="A2" s="91"/>
      <c r="B2" s="122" t="s">
        <v>52</v>
      </c>
      <c r="C2" s="91"/>
      <c r="D2" s="91"/>
      <c r="E2" s="91"/>
      <c r="F2" s="91"/>
      <c r="G2" s="183" t="s">
        <v>210</v>
      </c>
      <c r="H2" s="188"/>
    </row>
    <row r="3" spans="1:10" s="1" customFormat="1" ht="23.1" customHeight="1">
      <c r="A3" s="93"/>
      <c r="B3" s="312" t="s">
        <v>53</v>
      </c>
      <c r="C3" s="312" t="s">
        <v>54</v>
      </c>
      <c r="D3" s="312" t="s">
        <v>55</v>
      </c>
      <c r="E3" s="314" t="s">
        <v>56</v>
      </c>
      <c r="F3" s="315"/>
      <c r="G3" s="312" t="s">
        <v>57</v>
      </c>
      <c r="H3" s="8"/>
    </row>
    <row r="4" spans="1:10" s="1" customFormat="1" ht="23.1" customHeight="1">
      <c r="A4" s="93"/>
      <c r="B4" s="313"/>
      <c r="C4" s="313"/>
      <c r="D4" s="313"/>
      <c r="E4" s="94" t="s">
        <v>58</v>
      </c>
      <c r="F4" s="94" t="s">
        <v>59</v>
      </c>
      <c r="G4" s="313"/>
      <c r="H4" s="8"/>
    </row>
    <row r="5" spans="1:10" s="1" customFormat="1" ht="27" customHeight="1">
      <c r="A5" s="93"/>
      <c r="B5" s="123" t="s">
        <v>63</v>
      </c>
      <c r="C5" s="103">
        <v>1383079676</v>
      </c>
      <c r="D5" s="102"/>
      <c r="E5" s="102">
        <f>C5-G5</f>
        <v>46438676</v>
      </c>
      <c r="F5" s="102"/>
      <c r="G5" s="103">
        <v>1336641000</v>
      </c>
      <c r="H5" s="8"/>
      <c r="I5" s="40"/>
    </row>
    <row r="6" spans="1:10" s="1" customFormat="1" ht="27" customHeight="1">
      <c r="A6" s="93"/>
      <c r="B6" s="123" t="s">
        <v>64</v>
      </c>
      <c r="C6" s="73">
        <v>79417257</v>
      </c>
      <c r="D6" s="102">
        <v>94911347</v>
      </c>
      <c r="E6" s="102">
        <v>79417257</v>
      </c>
      <c r="F6" s="102"/>
      <c r="G6" s="103">
        <f t="shared" ref="G6" si="0">C6+D6-E6-F6</f>
        <v>94911347</v>
      </c>
      <c r="H6" s="8"/>
    </row>
    <row r="7" spans="1:10" s="1" customFormat="1" ht="27" customHeight="1">
      <c r="A7" s="93"/>
      <c r="B7" s="123" t="s">
        <v>65</v>
      </c>
      <c r="C7" s="100">
        <f>1844058+613265</f>
        <v>2457323</v>
      </c>
      <c r="D7" s="102">
        <v>2486882</v>
      </c>
      <c r="E7" s="102">
        <v>2457323</v>
      </c>
      <c r="F7" s="102"/>
      <c r="G7" s="103">
        <f>C7+D7-E7-F7</f>
        <v>2486882</v>
      </c>
      <c r="H7" s="8"/>
      <c r="J7" s="179"/>
    </row>
    <row r="8" spans="1:10" s="1" customFormat="1" ht="29.1" customHeight="1">
      <c r="A8" s="93"/>
      <c r="B8" s="101" t="s">
        <v>6</v>
      </c>
      <c r="C8" s="102">
        <f>SUM(C5:C7)</f>
        <v>1464954256</v>
      </c>
      <c r="D8" s="103">
        <f>SUM(D5:D7)</f>
        <v>97398229</v>
      </c>
      <c r="E8" s="103">
        <f>SUM(E5:E7)</f>
        <v>128313256</v>
      </c>
      <c r="F8" s="103"/>
      <c r="G8" s="102">
        <f>SUM(G5:G7)</f>
        <v>1434039229</v>
      </c>
      <c r="H8" s="8"/>
    </row>
    <row r="9" spans="1:10" ht="5.25" customHeight="1">
      <c r="J9" s="8"/>
    </row>
  </sheetData>
  <mergeCells count="5">
    <mergeCell ref="B3:B4"/>
    <mergeCell ref="C3:C4"/>
    <mergeCell ref="D3:D4"/>
    <mergeCell ref="E3:F3"/>
    <mergeCell ref="G3:G4"/>
  </mergeCells>
  <phoneticPr fontId="5"/>
  <printOptions horizontalCentered="1"/>
  <pageMargins left="0.19685039370078741" right="0.11811023622047245" top="0.35433070866141736" bottom="0.35433070866141736" header="0.31496062992125984" footer="0.31496062992125984"/>
  <pageSetup paperSize="9" scale="138"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J20"/>
  <sheetViews>
    <sheetView view="pageBreakPreview" zoomScaleNormal="100" zoomScaleSheetLayoutView="100" workbookViewId="0">
      <selection sqref="A1:H1"/>
    </sheetView>
  </sheetViews>
  <sheetFormatPr defaultRowHeight="13.5"/>
  <cols>
    <col min="1" max="2" width="14.625" customWidth="1"/>
    <col min="3" max="3" width="46.75" customWidth="1"/>
    <col min="4" max="4" width="8.125" customWidth="1"/>
    <col min="5" max="5" width="16.375" customWidth="1"/>
    <col min="6" max="9" width="8.125" customWidth="1"/>
    <col min="10" max="10" width="1" customWidth="1"/>
    <col min="11" max="11" width="1.5" customWidth="1"/>
    <col min="13" max="13" width="11.625" bestFit="1" customWidth="1"/>
  </cols>
  <sheetData>
    <row r="1" spans="1:10" ht="33.75" customHeight="1">
      <c r="A1" s="91"/>
      <c r="B1" s="91"/>
      <c r="C1" s="91"/>
      <c r="D1" s="91"/>
      <c r="E1" s="91"/>
      <c r="F1" s="91"/>
      <c r="G1" s="91"/>
      <c r="H1" s="91"/>
      <c r="I1" s="91"/>
    </row>
    <row r="2" spans="1:10">
      <c r="A2" s="124" t="s">
        <v>72</v>
      </c>
      <c r="B2" s="113"/>
      <c r="C2" s="113"/>
      <c r="D2" s="113"/>
      <c r="E2" s="113"/>
      <c r="F2" s="113"/>
      <c r="G2" s="113"/>
      <c r="H2" s="113"/>
      <c r="I2" s="42"/>
      <c r="J2" s="3"/>
    </row>
    <row r="3" spans="1:10">
      <c r="A3" s="124" t="s">
        <v>73</v>
      </c>
      <c r="B3" s="58"/>
      <c r="C3" s="58"/>
      <c r="D3" s="113"/>
      <c r="E3" s="113"/>
      <c r="F3" s="113"/>
      <c r="G3" s="113"/>
      <c r="H3" s="286" t="s">
        <v>210</v>
      </c>
      <c r="I3" s="287"/>
      <c r="J3" s="3"/>
    </row>
    <row r="4" spans="1:10" ht="24.95" customHeight="1">
      <c r="A4" s="331" t="s">
        <v>74</v>
      </c>
      <c r="B4" s="331"/>
      <c r="C4" s="133" t="s">
        <v>75</v>
      </c>
      <c r="D4" s="331" t="s">
        <v>76</v>
      </c>
      <c r="E4" s="331"/>
      <c r="F4" s="332" t="s">
        <v>77</v>
      </c>
      <c r="G4" s="331"/>
      <c r="H4" s="331" t="s">
        <v>78</v>
      </c>
      <c r="I4" s="331"/>
      <c r="J4" s="3"/>
    </row>
    <row r="5" spans="1:10" ht="24.95" customHeight="1">
      <c r="A5" s="316" t="s">
        <v>79</v>
      </c>
      <c r="B5" s="317"/>
      <c r="C5" s="178" t="s">
        <v>66</v>
      </c>
      <c r="D5" s="322" t="s">
        <v>66</v>
      </c>
      <c r="E5" s="323"/>
      <c r="F5" s="324" t="s">
        <v>66</v>
      </c>
      <c r="G5" s="325"/>
      <c r="H5" s="326" t="s">
        <v>66</v>
      </c>
      <c r="I5" s="328"/>
      <c r="J5" s="3"/>
    </row>
    <row r="6" spans="1:10" ht="24.95" customHeight="1">
      <c r="A6" s="318"/>
      <c r="B6" s="319"/>
      <c r="C6" s="59" t="s">
        <v>66</v>
      </c>
      <c r="D6" s="326" t="s">
        <v>66</v>
      </c>
      <c r="E6" s="327"/>
      <c r="F6" s="324" t="s">
        <v>66</v>
      </c>
      <c r="G6" s="325"/>
      <c r="H6" s="326" t="s">
        <v>66</v>
      </c>
      <c r="I6" s="328"/>
      <c r="J6" s="3"/>
    </row>
    <row r="7" spans="1:10" ht="24.95" customHeight="1">
      <c r="A7" s="318"/>
      <c r="B7" s="319"/>
      <c r="C7" s="59" t="s">
        <v>66</v>
      </c>
      <c r="D7" s="326" t="s">
        <v>66</v>
      </c>
      <c r="E7" s="328"/>
      <c r="F7" s="324" t="s">
        <v>66</v>
      </c>
      <c r="G7" s="325"/>
      <c r="H7" s="326" t="s">
        <v>66</v>
      </c>
      <c r="I7" s="328"/>
      <c r="J7" s="3"/>
    </row>
    <row r="8" spans="1:10" ht="24.95" customHeight="1">
      <c r="A8" s="320"/>
      <c r="B8" s="321"/>
      <c r="C8" s="59" t="s">
        <v>81</v>
      </c>
      <c r="D8" s="329"/>
      <c r="E8" s="330"/>
      <c r="F8" s="355">
        <f>SUM(F5:G7)</f>
        <v>0</v>
      </c>
      <c r="G8" s="356"/>
      <c r="H8" s="329"/>
      <c r="I8" s="330"/>
      <c r="J8" s="3"/>
    </row>
    <row r="9" spans="1:10" ht="24.95" customHeight="1">
      <c r="A9" s="345" t="s">
        <v>82</v>
      </c>
      <c r="B9" s="346"/>
      <c r="C9" s="175" t="s">
        <v>162</v>
      </c>
      <c r="D9" s="351" t="s">
        <v>163</v>
      </c>
      <c r="E9" s="352"/>
      <c r="F9" s="333">
        <v>2822100</v>
      </c>
      <c r="G9" s="334"/>
      <c r="H9" s="335" t="s">
        <v>176</v>
      </c>
      <c r="I9" s="336"/>
      <c r="J9" s="3"/>
    </row>
    <row r="10" spans="1:10" ht="24.95" customHeight="1">
      <c r="A10" s="347"/>
      <c r="B10" s="348"/>
      <c r="C10" s="176" t="s">
        <v>164</v>
      </c>
      <c r="D10" s="353" t="s">
        <v>165</v>
      </c>
      <c r="E10" s="354"/>
      <c r="F10" s="333">
        <v>534286</v>
      </c>
      <c r="G10" s="334"/>
      <c r="H10" s="335" t="s">
        <v>177</v>
      </c>
      <c r="I10" s="336"/>
      <c r="J10" s="3"/>
    </row>
    <row r="11" spans="1:10" ht="24.95" customHeight="1">
      <c r="A11" s="347"/>
      <c r="B11" s="348"/>
      <c r="C11" s="176" t="s">
        <v>166</v>
      </c>
      <c r="D11" s="353" t="s">
        <v>167</v>
      </c>
      <c r="E11" s="354"/>
      <c r="F11" s="333">
        <v>328040</v>
      </c>
      <c r="G11" s="334"/>
      <c r="H11" s="335" t="s">
        <v>178</v>
      </c>
      <c r="I11" s="336"/>
      <c r="J11" s="3"/>
    </row>
    <row r="12" spans="1:10" ht="24.95" customHeight="1">
      <c r="A12" s="347"/>
      <c r="B12" s="348"/>
      <c r="C12" s="176" t="s">
        <v>168</v>
      </c>
      <c r="D12" s="353" t="s">
        <v>169</v>
      </c>
      <c r="E12" s="354"/>
      <c r="F12" s="333">
        <v>297259</v>
      </c>
      <c r="G12" s="334"/>
      <c r="H12" s="335" t="s">
        <v>179</v>
      </c>
      <c r="I12" s="336"/>
      <c r="J12" s="3"/>
    </row>
    <row r="13" spans="1:10" ht="24.95" customHeight="1">
      <c r="A13" s="347"/>
      <c r="B13" s="348"/>
      <c r="C13" s="176" t="s">
        <v>170</v>
      </c>
      <c r="D13" s="351" t="s">
        <v>171</v>
      </c>
      <c r="E13" s="352"/>
      <c r="F13" s="333">
        <v>156639</v>
      </c>
      <c r="G13" s="334"/>
      <c r="H13" s="335" t="s">
        <v>180</v>
      </c>
      <c r="I13" s="336"/>
      <c r="J13" s="3"/>
    </row>
    <row r="14" spans="1:10" ht="24.95" customHeight="1">
      <c r="A14" s="347"/>
      <c r="B14" s="348"/>
      <c r="C14" s="176" t="s">
        <v>172</v>
      </c>
      <c r="D14" s="353" t="s">
        <v>173</v>
      </c>
      <c r="E14" s="354"/>
      <c r="F14" s="333">
        <v>82714</v>
      </c>
      <c r="G14" s="334"/>
      <c r="H14" s="335" t="s">
        <v>176</v>
      </c>
      <c r="I14" s="336"/>
      <c r="J14" s="3"/>
    </row>
    <row r="15" spans="1:10" ht="24.95" customHeight="1">
      <c r="A15" s="347"/>
      <c r="B15" s="348"/>
      <c r="C15" s="176" t="s">
        <v>174</v>
      </c>
      <c r="D15" s="353" t="s">
        <v>175</v>
      </c>
      <c r="E15" s="354"/>
      <c r="F15" s="333">
        <v>37833</v>
      </c>
      <c r="G15" s="334"/>
      <c r="H15" s="335" t="s">
        <v>181</v>
      </c>
      <c r="I15" s="336"/>
      <c r="J15" s="3"/>
    </row>
    <row r="16" spans="1:10" ht="24.95" customHeight="1">
      <c r="A16" s="347"/>
      <c r="B16" s="348"/>
      <c r="C16" s="177" t="s">
        <v>80</v>
      </c>
      <c r="D16" s="335"/>
      <c r="E16" s="336"/>
      <c r="F16" s="339">
        <v>4950780228</v>
      </c>
      <c r="G16" s="340"/>
      <c r="H16" s="341"/>
      <c r="I16" s="342"/>
      <c r="J16" s="3"/>
    </row>
    <row r="17" spans="1:10" ht="24.95" customHeight="1">
      <c r="A17" s="349"/>
      <c r="B17" s="350"/>
      <c r="C17" s="60" t="s">
        <v>81</v>
      </c>
      <c r="D17" s="329"/>
      <c r="E17" s="330"/>
      <c r="F17" s="343">
        <f>SUM(F9:G16)</f>
        <v>4955039099</v>
      </c>
      <c r="G17" s="344"/>
      <c r="H17" s="329"/>
      <c r="I17" s="330"/>
      <c r="J17" s="3"/>
    </row>
    <row r="18" spans="1:10" ht="24.95" customHeight="1">
      <c r="A18" s="326" t="s">
        <v>7</v>
      </c>
      <c r="B18" s="328"/>
      <c r="C18" s="61"/>
      <c r="D18" s="329"/>
      <c r="E18" s="330"/>
      <c r="F18" s="337">
        <v>4955039099</v>
      </c>
      <c r="G18" s="338"/>
      <c r="H18" s="329"/>
      <c r="I18" s="330"/>
      <c r="J18" s="3"/>
    </row>
    <row r="19" spans="1:10" ht="3.75" customHeight="1">
      <c r="A19" s="3"/>
      <c r="B19" s="3"/>
      <c r="C19" s="3"/>
      <c r="D19" s="3"/>
      <c r="E19" s="3"/>
      <c r="F19" s="3"/>
      <c r="G19" s="3"/>
      <c r="H19" s="3"/>
      <c r="I19" s="3"/>
      <c r="J19" s="3"/>
    </row>
    <row r="20" spans="1:10" ht="12" customHeight="1"/>
  </sheetData>
  <mergeCells count="50">
    <mergeCell ref="D15:E15"/>
    <mergeCell ref="F15:G15"/>
    <mergeCell ref="H15:I15"/>
    <mergeCell ref="F8:G8"/>
    <mergeCell ref="H8:I8"/>
    <mergeCell ref="H9:I9"/>
    <mergeCell ref="D14:E14"/>
    <mergeCell ref="F14:G14"/>
    <mergeCell ref="H14:I14"/>
    <mergeCell ref="D10:E10"/>
    <mergeCell ref="F10:G10"/>
    <mergeCell ref="H10:I10"/>
    <mergeCell ref="D12:E12"/>
    <mergeCell ref="F12:G12"/>
    <mergeCell ref="H12:I12"/>
    <mergeCell ref="D11:E11"/>
    <mergeCell ref="A18:B18"/>
    <mergeCell ref="D18:E18"/>
    <mergeCell ref="F18:G18"/>
    <mergeCell ref="H18:I18"/>
    <mergeCell ref="D16:E16"/>
    <mergeCell ref="F16:G16"/>
    <mergeCell ref="H16:I16"/>
    <mergeCell ref="D17:E17"/>
    <mergeCell ref="F17:G17"/>
    <mergeCell ref="H17:I17"/>
    <mergeCell ref="A9:B17"/>
    <mergeCell ref="D9:E9"/>
    <mergeCell ref="F9:G9"/>
    <mergeCell ref="D13:E13"/>
    <mergeCell ref="F13:G13"/>
    <mergeCell ref="H13:I13"/>
    <mergeCell ref="F11:G11"/>
    <mergeCell ref="H11:I11"/>
    <mergeCell ref="H5:I5"/>
    <mergeCell ref="H6:I6"/>
    <mergeCell ref="H7:I7"/>
    <mergeCell ref="H3:I3"/>
    <mergeCell ref="A4:B4"/>
    <mergeCell ref="D4:E4"/>
    <mergeCell ref="F4:G4"/>
    <mergeCell ref="H4:I4"/>
    <mergeCell ref="A5:B8"/>
    <mergeCell ref="D5:E5"/>
    <mergeCell ref="F5:G5"/>
    <mergeCell ref="D6:E6"/>
    <mergeCell ref="F6:G6"/>
    <mergeCell ref="D7:E7"/>
    <mergeCell ref="F7:G7"/>
    <mergeCell ref="D8:E8"/>
  </mergeCells>
  <phoneticPr fontId="5"/>
  <printOptions horizontalCentered="1"/>
  <pageMargins left="0.19685039370078741" right="0.19685039370078741" top="0.15748031496062992" bottom="0.15748031496062992" header="0.31496062992125984" footer="0.31496062992125984"/>
  <pageSetup paperSize="9" scale="74"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B1:K31"/>
  <sheetViews>
    <sheetView view="pageBreakPreview" zoomScaleNormal="100" zoomScaleSheetLayoutView="100" workbookViewId="0">
      <selection sqref="A1:H1"/>
    </sheetView>
  </sheetViews>
  <sheetFormatPr defaultRowHeight="13.5"/>
  <cols>
    <col min="1" max="1" width="0.5" customWidth="1"/>
    <col min="2" max="3" width="12.625" customWidth="1"/>
    <col min="4" max="4" width="11.25" customWidth="1"/>
    <col min="5" max="5" width="16.75" customWidth="1"/>
    <col min="6" max="6" width="11.125" customWidth="1"/>
    <col min="7" max="7" width="4.625" hidden="1" customWidth="1"/>
    <col min="8" max="10" width="11.125" customWidth="1"/>
    <col min="11" max="11" width="0.75" customWidth="1"/>
    <col min="12" max="12" width="16.75" customWidth="1"/>
  </cols>
  <sheetData>
    <row r="1" spans="2:11" ht="27.75" customHeight="1">
      <c r="B1" s="91"/>
      <c r="C1" s="91"/>
      <c r="D1" s="91"/>
      <c r="E1" s="91"/>
      <c r="F1" s="91"/>
      <c r="G1" s="91"/>
      <c r="H1" s="91"/>
      <c r="I1" s="91"/>
      <c r="J1" s="91"/>
      <c r="K1" s="91"/>
    </row>
    <row r="2" spans="2:11" ht="15" customHeight="1">
      <c r="B2" s="357" t="s">
        <v>83</v>
      </c>
      <c r="C2" s="357"/>
      <c r="D2" s="357"/>
      <c r="E2" s="357"/>
      <c r="F2" s="357"/>
      <c r="G2" s="91"/>
    </row>
    <row r="3" spans="2:11" ht="14.25" customHeight="1">
      <c r="B3" s="125" t="s">
        <v>84</v>
      </c>
      <c r="C3" s="91"/>
      <c r="D3" s="91"/>
      <c r="E3" s="91"/>
      <c r="F3" s="286" t="s">
        <v>210</v>
      </c>
      <c r="G3" s="287"/>
    </row>
    <row r="4" spans="2:11">
      <c r="B4" s="126" t="s">
        <v>85</v>
      </c>
      <c r="C4" s="127" t="s">
        <v>53</v>
      </c>
      <c r="D4" s="128" t="s">
        <v>86</v>
      </c>
      <c r="E4" s="128"/>
      <c r="F4" s="129" t="s">
        <v>87</v>
      </c>
      <c r="G4" s="91"/>
    </row>
    <row r="5" spans="2:11">
      <c r="B5" s="358" t="s">
        <v>88</v>
      </c>
      <c r="C5" s="361" t="s">
        <v>89</v>
      </c>
      <c r="D5" s="130" t="s">
        <v>90</v>
      </c>
      <c r="E5" s="131"/>
      <c r="F5" s="181">
        <f>sheet1税収!K3</f>
        <v>3109684855</v>
      </c>
      <c r="G5" s="91" t="s">
        <v>134</v>
      </c>
    </row>
    <row r="6" spans="2:11">
      <c r="B6" s="359"/>
      <c r="C6" s="362"/>
      <c r="D6" s="130" t="s">
        <v>131</v>
      </c>
      <c r="E6" s="131"/>
      <c r="F6" s="181">
        <f>sheet1税収!K4</f>
        <v>58761000</v>
      </c>
      <c r="G6" s="91" t="s">
        <v>135</v>
      </c>
    </row>
    <row r="7" spans="2:11">
      <c r="B7" s="359"/>
      <c r="C7" s="362"/>
      <c r="D7" s="130" t="s">
        <v>132</v>
      </c>
      <c r="E7" s="131"/>
      <c r="F7" s="181">
        <f>sheet1税収!K5</f>
        <v>5820000</v>
      </c>
      <c r="G7" s="91" t="s">
        <v>136</v>
      </c>
    </row>
    <row r="8" spans="2:11">
      <c r="B8" s="359"/>
      <c r="C8" s="362"/>
      <c r="D8" s="130" t="s">
        <v>133</v>
      </c>
      <c r="E8" s="131"/>
      <c r="F8" s="181">
        <f>sheet1税収!K6</f>
        <v>30185000</v>
      </c>
      <c r="G8" s="169" t="s">
        <v>137</v>
      </c>
    </row>
    <row r="9" spans="2:11">
      <c r="B9" s="359"/>
      <c r="C9" s="362"/>
      <c r="D9" s="130" t="s">
        <v>190</v>
      </c>
      <c r="E9" s="131"/>
      <c r="F9" s="181">
        <f>sheet1税収!K7</f>
        <v>33212000</v>
      </c>
      <c r="G9" s="169" t="s">
        <v>138</v>
      </c>
    </row>
    <row r="10" spans="2:11">
      <c r="B10" s="359"/>
      <c r="C10" s="362"/>
      <c r="D10" s="130" t="s">
        <v>191</v>
      </c>
      <c r="E10" s="131"/>
      <c r="F10" s="181">
        <f>sheet1税収!K8</f>
        <v>5885000</v>
      </c>
      <c r="G10" s="169" t="s">
        <v>139</v>
      </c>
    </row>
    <row r="11" spans="2:11">
      <c r="B11" s="359"/>
      <c r="C11" s="362"/>
      <c r="D11" s="130" t="s">
        <v>192</v>
      </c>
      <c r="E11" s="131"/>
      <c r="F11" s="181">
        <f>sheet1税収!K9</f>
        <v>478844000</v>
      </c>
      <c r="G11" s="169" t="s">
        <v>140</v>
      </c>
    </row>
    <row r="12" spans="2:11">
      <c r="B12" s="359"/>
      <c r="C12" s="362"/>
      <c r="D12" s="180" t="s">
        <v>193</v>
      </c>
      <c r="E12" s="131"/>
      <c r="F12" s="181">
        <f>sheet1税収!K10</f>
        <v>19786454</v>
      </c>
      <c r="G12" s="169" t="s">
        <v>141</v>
      </c>
    </row>
    <row r="13" spans="2:11">
      <c r="B13" s="359"/>
      <c r="C13" s="362"/>
      <c r="D13" s="130" t="s">
        <v>194</v>
      </c>
      <c r="E13" s="131"/>
      <c r="F13" s="181">
        <f>sheet1税収!K11</f>
        <v>5976000</v>
      </c>
      <c r="G13" s="169" t="s">
        <v>142</v>
      </c>
    </row>
    <row r="14" spans="2:11">
      <c r="B14" s="359"/>
      <c r="C14" s="362"/>
      <c r="D14" s="130" t="s">
        <v>195</v>
      </c>
      <c r="E14" s="131"/>
      <c r="F14" s="181">
        <f>sheet1税収!K13</f>
        <v>38736000</v>
      </c>
      <c r="G14" s="169" t="s">
        <v>143</v>
      </c>
    </row>
    <row r="15" spans="2:11">
      <c r="B15" s="359"/>
      <c r="C15" s="362"/>
      <c r="D15" s="130" t="s">
        <v>196</v>
      </c>
      <c r="E15" s="131"/>
      <c r="F15" s="181">
        <f>sheet1税収!K14</f>
        <v>2732405000</v>
      </c>
      <c r="G15" s="169" t="s">
        <v>144</v>
      </c>
    </row>
    <row r="16" spans="2:11">
      <c r="B16" s="359"/>
      <c r="C16" s="362"/>
      <c r="D16" s="130" t="s">
        <v>197</v>
      </c>
      <c r="E16" s="131"/>
      <c r="F16" s="181">
        <f>sheet1税収!K15</f>
        <v>2944000</v>
      </c>
      <c r="G16" s="169" t="s">
        <v>145</v>
      </c>
    </row>
    <row r="17" spans="2:11">
      <c r="B17" s="359"/>
      <c r="C17" s="362"/>
      <c r="D17" s="130" t="s">
        <v>198</v>
      </c>
      <c r="E17" s="131"/>
      <c r="F17" s="181">
        <f>sheet1税収!K16</f>
        <v>31167773</v>
      </c>
      <c r="G17" s="169" t="s">
        <v>146</v>
      </c>
    </row>
    <row r="18" spans="2:11">
      <c r="B18" s="359"/>
      <c r="C18" s="362"/>
      <c r="D18" s="130" t="s">
        <v>199</v>
      </c>
      <c r="E18" s="131"/>
      <c r="F18" s="181">
        <f>sheet1税収!K17</f>
        <v>20161784</v>
      </c>
      <c r="G18" s="169"/>
    </row>
    <row r="19" spans="2:11">
      <c r="B19" s="359"/>
      <c r="C19" s="362"/>
      <c r="D19" s="130" t="s">
        <v>80</v>
      </c>
      <c r="E19" s="131"/>
      <c r="F19" s="181"/>
      <c r="G19" s="169"/>
    </row>
    <row r="20" spans="2:11">
      <c r="B20" s="359"/>
      <c r="C20" s="363"/>
      <c r="D20" s="364" t="s">
        <v>91</v>
      </c>
      <c r="E20" s="365"/>
      <c r="F20" s="182">
        <f>SUBTOTAL(9,F5:F19)</f>
        <v>6573568866</v>
      </c>
      <c r="G20" s="91"/>
    </row>
    <row r="21" spans="2:11" ht="13.5" customHeight="1">
      <c r="B21" s="359"/>
      <c r="C21" s="366" t="s">
        <v>92</v>
      </c>
      <c r="D21" s="368" t="s">
        <v>93</v>
      </c>
      <c r="E21" s="131" t="s">
        <v>94</v>
      </c>
      <c r="F21" s="182">
        <v>70564000</v>
      </c>
      <c r="G21" s="91"/>
    </row>
    <row r="22" spans="2:11">
      <c r="B22" s="359"/>
      <c r="C22" s="367"/>
      <c r="D22" s="369"/>
      <c r="E22" s="131" t="s">
        <v>95</v>
      </c>
      <c r="F22" s="182">
        <v>5003250</v>
      </c>
      <c r="G22" s="164"/>
      <c r="H22" s="164"/>
      <c r="I22" s="164"/>
      <c r="J22" s="164"/>
      <c r="K22" s="91"/>
    </row>
    <row r="23" spans="2:11">
      <c r="B23" s="359"/>
      <c r="C23" s="362"/>
      <c r="D23" s="369"/>
      <c r="E23" s="131" t="s">
        <v>80</v>
      </c>
      <c r="F23" s="182"/>
      <c r="G23" s="164"/>
      <c r="H23" s="164"/>
      <c r="I23" s="164"/>
      <c r="J23" s="164"/>
      <c r="K23" s="91"/>
    </row>
    <row r="24" spans="2:11">
      <c r="B24" s="359"/>
      <c r="C24" s="362"/>
      <c r="D24" s="370"/>
      <c r="E24" s="134" t="s">
        <v>81</v>
      </c>
      <c r="F24" s="182">
        <f>SUBTOTAL(9,F21:F23)</f>
        <v>75567250</v>
      </c>
      <c r="G24" s="164"/>
      <c r="H24" s="164"/>
      <c r="I24" s="164"/>
      <c r="J24" s="164"/>
      <c r="K24" s="91"/>
    </row>
    <row r="25" spans="2:11" ht="13.5" customHeight="1">
      <c r="B25" s="359"/>
      <c r="C25" s="362"/>
      <c r="D25" s="368" t="s">
        <v>96</v>
      </c>
      <c r="E25" s="131" t="s">
        <v>94</v>
      </c>
      <c r="F25" s="182">
        <v>4425498067</v>
      </c>
      <c r="G25" s="164"/>
      <c r="H25" s="164"/>
      <c r="I25" s="164"/>
      <c r="J25" s="164"/>
      <c r="K25" s="91"/>
    </row>
    <row r="26" spans="2:11">
      <c r="B26" s="359"/>
      <c r="C26" s="362"/>
      <c r="D26" s="369"/>
      <c r="E26" s="131" t="s">
        <v>95</v>
      </c>
      <c r="F26" s="182">
        <v>746594348</v>
      </c>
      <c r="G26" s="164"/>
      <c r="H26" s="164"/>
      <c r="I26" s="164"/>
      <c r="J26" s="164"/>
      <c r="K26" s="91"/>
    </row>
    <row r="27" spans="2:11">
      <c r="B27" s="359"/>
      <c r="C27" s="362"/>
      <c r="D27" s="369"/>
      <c r="E27" s="131" t="s">
        <v>80</v>
      </c>
      <c r="F27" s="181"/>
      <c r="G27" s="163"/>
      <c r="H27" s="163"/>
      <c r="I27" s="163"/>
      <c r="J27" s="163"/>
      <c r="K27" s="91"/>
    </row>
    <row r="28" spans="2:11">
      <c r="B28" s="359"/>
      <c r="C28" s="362"/>
      <c r="D28" s="370"/>
      <c r="E28" s="134" t="s">
        <v>81</v>
      </c>
      <c r="F28" s="182">
        <f>SUBTOTAL(9,F25:F27)</f>
        <v>5172092415</v>
      </c>
      <c r="G28" s="164"/>
      <c r="H28" s="164"/>
      <c r="I28" s="164"/>
      <c r="J28" s="164"/>
      <c r="K28" s="91"/>
    </row>
    <row r="29" spans="2:11">
      <c r="B29" s="359"/>
      <c r="C29" s="363"/>
      <c r="D29" s="364" t="s">
        <v>91</v>
      </c>
      <c r="E29" s="365"/>
      <c r="F29" s="181">
        <f>SUBTOTAL(9,F21:F28)</f>
        <v>5247659665</v>
      </c>
      <c r="G29" s="163"/>
      <c r="H29" s="163"/>
      <c r="I29" s="163"/>
      <c r="J29" s="163"/>
      <c r="K29" s="91"/>
    </row>
    <row r="30" spans="2:11">
      <c r="B30" s="360"/>
      <c r="C30" s="371" t="s">
        <v>6</v>
      </c>
      <c r="D30" s="372"/>
      <c r="E30" s="373"/>
      <c r="F30" s="182">
        <f>SUBTOTAL(9,F5:F29)</f>
        <v>11821228531</v>
      </c>
      <c r="G30" s="164"/>
      <c r="H30" s="164"/>
      <c r="I30" s="164"/>
      <c r="J30" s="164"/>
      <c r="K30" s="91"/>
    </row>
    <row r="31" spans="2:11" ht="1.9" customHeight="1"/>
  </sheetData>
  <mergeCells count="10">
    <mergeCell ref="B2:F2"/>
    <mergeCell ref="B5:B30"/>
    <mergeCell ref="C5:C20"/>
    <mergeCell ref="D20:E20"/>
    <mergeCell ref="C21:C29"/>
    <mergeCell ref="D21:D24"/>
    <mergeCell ref="D25:D28"/>
    <mergeCell ref="D29:E29"/>
    <mergeCell ref="C30:E30"/>
    <mergeCell ref="F3:G3"/>
  </mergeCells>
  <phoneticPr fontId="5"/>
  <printOptions horizontalCentered="1"/>
  <pageMargins left="0.19685039370078741" right="0.19685039370078741" top="0.19685039370078741" bottom="0.19685039370078741" header="0.31496062992125984" footer="0.31496062992125984"/>
  <pageSetup paperSize="9" scale="94" orientation="portrait" cellComments="asDisplayed"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29F818-B690-49DF-B4D5-EB57754B7EA4}">
  <sheetPr>
    <tabColor rgb="FFFFFF00"/>
  </sheetPr>
  <dimension ref="A1:O26"/>
  <sheetViews>
    <sheetView topLeftCell="B1" zoomScale="110" zoomScaleNormal="110" workbookViewId="0">
      <selection activeCell="L25" sqref="L25"/>
    </sheetView>
  </sheetViews>
  <sheetFormatPr defaultColWidth="9" defaultRowHeight="13.5"/>
  <cols>
    <col min="1" max="1" width="7.5" style="204" bestFit="1" customWidth="1"/>
    <col min="2" max="2" width="13" style="204" bestFit="1" customWidth="1"/>
    <col min="3" max="3" width="31.5" style="204" customWidth="1"/>
    <col min="4" max="4" width="16.875" style="204" customWidth="1"/>
    <col min="5" max="5" width="14.625" style="204" customWidth="1"/>
    <col min="6" max="6" width="16.625" style="204" customWidth="1"/>
    <col min="7" max="7" width="14.625" style="204" customWidth="1"/>
    <col min="8" max="10" width="15.875" style="204" customWidth="1"/>
    <col min="11" max="11" width="15.75" style="204" customWidth="1"/>
    <col min="12" max="12" width="15.75" style="203" bestFit="1" customWidth="1"/>
    <col min="13" max="13" width="15.375" style="204" bestFit="1" customWidth="1"/>
    <col min="14" max="14" width="9.5" style="204" bestFit="1" customWidth="1"/>
    <col min="15" max="16384" width="9" style="204"/>
  </cols>
  <sheetData>
    <row r="1" spans="1:14" s="203" customFormat="1" ht="14.25" thickBot="1">
      <c r="B1" s="204" t="s">
        <v>246</v>
      </c>
      <c r="C1" s="204"/>
      <c r="D1" s="205"/>
      <c r="E1" s="205"/>
      <c r="F1" s="205"/>
      <c r="G1" s="205"/>
      <c r="H1" s="205"/>
      <c r="I1" s="205" t="s">
        <v>66</v>
      </c>
      <c r="J1" s="205" t="s">
        <v>247</v>
      </c>
      <c r="K1" s="205"/>
      <c r="M1" s="204"/>
      <c r="N1" s="204"/>
    </row>
    <row r="2" spans="1:14" s="203" customFormat="1">
      <c r="B2" s="206" t="s">
        <v>248</v>
      </c>
      <c r="C2" s="207"/>
      <c r="D2" s="208" t="s">
        <v>249</v>
      </c>
      <c r="E2" s="208" t="s">
        <v>250</v>
      </c>
      <c r="F2" s="208" t="s">
        <v>251</v>
      </c>
      <c r="G2" s="208" t="s">
        <v>252</v>
      </c>
      <c r="H2" s="209" t="s">
        <v>253</v>
      </c>
      <c r="I2" s="209" t="s">
        <v>254</v>
      </c>
      <c r="J2" s="209" t="s">
        <v>255</v>
      </c>
      <c r="K2" s="210" t="s">
        <v>256</v>
      </c>
      <c r="M2" s="204"/>
      <c r="N2" s="204"/>
    </row>
    <row r="3" spans="1:14" s="203" customFormat="1">
      <c r="A3" s="203" t="s">
        <v>257</v>
      </c>
      <c r="B3" s="211">
        <v>1</v>
      </c>
      <c r="C3" s="212" t="s">
        <v>258</v>
      </c>
      <c r="D3" s="213">
        <v>3106103860</v>
      </c>
      <c r="E3" s="214">
        <v>-67220</v>
      </c>
      <c r="F3" s="213">
        <v>22209951</v>
      </c>
      <c r="G3" s="214">
        <v>25879809</v>
      </c>
      <c r="H3" s="215">
        <v>21643</v>
      </c>
      <c r="I3" s="215"/>
      <c r="J3" s="215"/>
      <c r="K3" s="216">
        <f>D3+G3+E3-F3-H3-I3+J3</f>
        <v>3109684855</v>
      </c>
      <c r="M3" s="205"/>
      <c r="N3" s="204"/>
    </row>
    <row r="4" spans="1:14" s="203" customFormat="1">
      <c r="A4" s="203" t="s">
        <v>257</v>
      </c>
      <c r="B4" s="211">
        <v>2</v>
      </c>
      <c r="C4" s="212" t="s">
        <v>259</v>
      </c>
      <c r="D4" s="213">
        <v>58761000</v>
      </c>
      <c r="E4" s="214"/>
      <c r="F4" s="213"/>
      <c r="G4" s="214"/>
      <c r="H4" s="215"/>
      <c r="I4" s="215"/>
      <c r="J4" s="215"/>
      <c r="K4" s="216">
        <f>D4+G4+E4-F4-H4-I4+J4</f>
        <v>58761000</v>
      </c>
      <c r="M4" s="205"/>
      <c r="N4" s="204"/>
    </row>
    <row r="5" spans="1:14" s="203" customFormat="1">
      <c r="A5" s="203" t="s">
        <v>257</v>
      </c>
      <c r="B5" s="211">
        <v>3</v>
      </c>
      <c r="C5" s="212" t="s">
        <v>260</v>
      </c>
      <c r="D5" s="213">
        <v>5820000</v>
      </c>
      <c r="E5" s="214"/>
      <c r="F5" s="213"/>
      <c r="G5" s="214"/>
      <c r="H5" s="215"/>
      <c r="I5" s="215"/>
      <c r="J5" s="215"/>
      <c r="K5" s="216">
        <f t="shared" ref="K5:K24" si="0">D5+G5+E5-F5-H5-I5+J5</f>
        <v>5820000</v>
      </c>
      <c r="M5" s="205"/>
      <c r="N5" s="204"/>
    </row>
    <row r="6" spans="1:14" s="203" customFormat="1">
      <c r="A6" s="203" t="s">
        <v>257</v>
      </c>
      <c r="B6" s="211">
        <v>4</v>
      </c>
      <c r="C6" s="212" t="s">
        <v>261</v>
      </c>
      <c r="D6" s="213">
        <v>30185000</v>
      </c>
      <c r="E6" s="214"/>
      <c r="F6" s="213"/>
      <c r="G6" s="214"/>
      <c r="H6" s="215"/>
      <c r="I6" s="215"/>
      <c r="J6" s="215"/>
      <c r="K6" s="216">
        <f t="shared" si="0"/>
        <v>30185000</v>
      </c>
      <c r="M6" s="205"/>
      <c r="N6" s="204"/>
    </row>
    <row r="7" spans="1:14" s="203" customFormat="1">
      <c r="A7" s="203" t="s">
        <v>257</v>
      </c>
      <c r="B7" s="211">
        <v>5</v>
      </c>
      <c r="C7" s="212" t="s">
        <v>262</v>
      </c>
      <c r="D7" s="213">
        <v>33212000</v>
      </c>
      <c r="E7" s="217"/>
      <c r="F7" s="218"/>
      <c r="G7" s="214"/>
      <c r="H7" s="215"/>
      <c r="I7" s="215"/>
      <c r="J7" s="215"/>
      <c r="K7" s="216">
        <f t="shared" si="0"/>
        <v>33212000</v>
      </c>
      <c r="M7" s="205"/>
      <c r="N7" s="204"/>
    </row>
    <row r="8" spans="1:14" s="203" customFormat="1">
      <c r="A8" s="203" t="s">
        <v>257</v>
      </c>
      <c r="B8" s="211">
        <v>6</v>
      </c>
      <c r="C8" s="212" t="s">
        <v>263</v>
      </c>
      <c r="D8" s="213">
        <v>5885000</v>
      </c>
      <c r="E8" s="214"/>
      <c r="F8" s="213"/>
      <c r="G8" s="214"/>
      <c r="H8" s="215"/>
      <c r="I8" s="215"/>
      <c r="J8" s="215"/>
      <c r="K8" s="216">
        <f t="shared" si="0"/>
        <v>5885000</v>
      </c>
      <c r="M8" s="205"/>
      <c r="N8" s="204"/>
    </row>
    <row r="9" spans="1:14" s="203" customFormat="1">
      <c r="A9" s="203" t="s">
        <v>257</v>
      </c>
      <c r="B9" s="211">
        <v>7</v>
      </c>
      <c r="C9" s="212" t="s">
        <v>264</v>
      </c>
      <c r="D9" s="213">
        <v>478844000</v>
      </c>
      <c r="E9" s="214"/>
      <c r="F9" s="213"/>
      <c r="G9" s="214"/>
      <c r="H9" s="215"/>
      <c r="I9" s="215"/>
      <c r="J9" s="215"/>
      <c r="K9" s="216">
        <f t="shared" si="0"/>
        <v>478844000</v>
      </c>
      <c r="M9" s="205"/>
      <c r="N9" s="204"/>
    </row>
    <row r="10" spans="1:14" s="203" customFormat="1">
      <c r="A10" s="203" t="s">
        <v>257</v>
      </c>
      <c r="B10" s="211">
        <v>8</v>
      </c>
      <c r="C10" s="212" t="s">
        <v>265</v>
      </c>
      <c r="D10" s="213">
        <v>19786454</v>
      </c>
      <c r="E10" s="214"/>
      <c r="F10" s="213"/>
      <c r="G10" s="214"/>
      <c r="H10" s="215"/>
      <c r="I10" s="215"/>
      <c r="J10" s="215"/>
      <c r="K10" s="216">
        <f t="shared" si="0"/>
        <v>19786454</v>
      </c>
      <c r="M10" s="205"/>
      <c r="N10" s="204"/>
    </row>
    <row r="11" spans="1:14" s="203" customFormat="1">
      <c r="A11" s="203" t="s">
        <v>257</v>
      </c>
      <c r="B11" s="211">
        <v>9</v>
      </c>
      <c r="C11" s="212" t="s">
        <v>266</v>
      </c>
      <c r="D11" s="213">
        <v>5976000</v>
      </c>
      <c r="E11" s="214"/>
      <c r="F11" s="213"/>
      <c r="G11" s="214"/>
      <c r="H11" s="215"/>
      <c r="I11" s="215"/>
      <c r="J11" s="215"/>
      <c r="K11" s="216">
        <f t="shared" si="0"/>
        <v>5976000</v>
      </c>
      <c r="M11" s="205"/>
      <c r="N11" s="204"/>
    </row>
    <row r="12" spans="1:14" s="203" customFormat="1">
      <c r="A12" s="203" t="s">
        <v>257</v>
      </c>
      <c r="B12" s="211"/>
      <c r="C12" s="212" t="s">
        <v>267</v>
      </c>
      <c r="D12" s="213"/>
      <c r="E12" s="214"/>
      <c r="F12" s="213"/>
      <c r="G12" s="214"/>
      <c r="H12" s="215"/>
      <c r="I12" s="215"/>
      <c r="J12" s="215"/>
      <c r="K12" s="216">
        <f t="shared" si="0"/>
        <v>0</v>
      </c>
      <c r="M12" s="205"/>
      <c r="N12" s="204"/>
    </row>
    <row r="13" spans="1:14" s="203" customFormat="1">
      <c r="A13" s="203" t="s">
        <v>257</v>
      </c>
      <c r="B13" s="211">
        <v>10</v>
      </c>
      <c r="C13" s="212" t="s">
        <v>268</v>
      </c>
      <c r="D13" s="213">
        <v>38736000</v>
      </c>
      <c r="E13" s="214"/>
      <c r="F13" s="213"/>
      <c r="G13" s="214"/>
      <c r="H13" s="215"/>
      <c r="I13" s="215"/>
      <c r="J13" s="215"/>
      <c r="K13" s="216">
        <f t="shared" si="0"/>
        <v>38736000</v>
      </c>
      <c r="M13" s="205"/>
      <c r="N13" s="204"/>
    </row>
    <row r="14" spans="1:14" s="203" customFormat="1">
      <c r="A14" s="203" t="s">
        <v>257</v>
      </c>
      <c r="B14" s="211">
        <v>11</v>
      </c>
      <c r="C14" s="212" t="s">
        <v>269</v>
      </c>
      <c r="D14" s="213">
        <v>2732405000</v>
      </c>
      <c r="E14" s="214"/>
      <c r="F14" s="213"/>
      <c r="G14" s="214"/>
      <c r="H14" s="215"/>
      <c r="I14" s="215"/>
      <c r="J14" s="215"/>
      <c r="K14" s="216">
        <f t="shared" si="0"/>
        <v>2732405000</v>
      </c>
      <c r="M14" s="205"/>
      <c r="N14" s="205"/>
    </row>
    <row r="15" spans="1:14" s="219" customFormat="1">
      <c r="A15" s="219" t="s">
        <v>257</v>
      </c>
      <c r="B15" s="211">
        <v>12</v>
      </c>
      <c r="C15" s="212" t="s">
        <v>270</v>
      </c>
      <c r="D15" s="220">
        <v>2944000</v>
      </c>
      <c r="E15" s="221"/>
      <c r="F15" s="220"/>
      <c r="G15" s="221"/>
      <c r="H15" s="222"/>
      <c r="I15" s="222"/>
      <c r="J15" s="222"/>
      <c r="K15" s="223">
        <f t="shared" si="0"/>
        <v>2944000</v>
      </c>
      <c r="L15" s="203"/>
      <c r="M15" s="205"/>
      <c r="N15" s="205"/>
    </row>
    <row r="16" spans="1:14" s="203" customFormat="1">
      <c r="B16" s="211">
        <v>13</v>
      </c>
      <c r="C16" s="224" t="s">
        <v>201</v>
      </c>
      <c r="D16" s="213">
        <v>31216773</v>
      </c>
      <c r="E16" s="214">
        <v>0</v>
      </c>
      <c r="F16" s="220">
        <v>99000</v>
      </c>
      <c r="G16" s="221">
        <v>50000</v>
      </c>
      <c r="H16" s="215"/>
      <c r="I16" s="215"/>
      <c r="J16" s="215"/>
      <c r="K16" s="216">
        <f t="shared" si="0"/>
        <v>31167773</v>
      </c>
      <c r="M16" s="205"/>
      <c r="N16" s="204"/>
    </row>
    <row r="17" spans="1:15">
      <c r="A17" s="203"/>
      <c r="B17" s="211">
        <v>18</v>
      </c>
      <c r="C17" s="224" t="s">
        <v>199</v>
      </c>
      <c r="D17" s="213">
        <v>20161784</v>
      </c>
      <c r="E17" s="225"/>
      <c r="F17" s="213"/>
      <c r="G17" s="225"/>
      <c r="H17" s="215"/>
      <c r="I17" s="215"/>
      <c r="J17" s="215"/>
      <c r="K17" s="216">
        <f t="shared" si="0"/>
        <v>20161784</v>
      </c>
      <c r="M17" s="205"/>
    </row>
    <row r="18" spans="1:15">
      <c r="B18" s="211">
        <v>19</v>
      </c>
      <c r="C18" s="224" t="s">
        <v>271</v>
      </c>
      <c r="D18" s="213"/>
      <c r="E18" s="213"/>
      <c r="F18" s="213"/>
      <c r="G18" s="213"/>
      <c r="H18" s="215"/>
      <c r="I18" s="215"/>
      <c r="J18" s="215"/>
      <c r="K18" s="216">
        <f t="shared" si="0"/>
        <v>0</v>
      </c>
      <c r="M18" s="226"/>
    </row>
    <row r="19" spans="1:15">
      <c r="A19" s="203"/>
      <c r="B19" s="211"/>
      <c r="C19" s="224"/>
      <c r="D19" s="213"/>
      <c r="E19" s="213"/>
      <c r="F19" s="213"/>
      <c r="G19" s="213"/>
      <c r="H19" s="215"/>
      <c r="I19" s="215"/>
      <c r="J19" s="215"/>
      <c r="K19" s="216">
        <f t="shared" si="0"/>
        <v>0</v>
      </c>
    </row>
    <row r="20" spans="1:15">
      <c r="A20" s="203"/>
      <c r="B20" s="211"/>
      <c r="C20" s="224"/>
      <c r="D20" s="213"/>
      <c r="E20" s="213"/>
      <c r="F20" s="213"/>
      <c r="G20" s="213"/>
      <c r="H20" s="215"/>
      <c r="I20" s="215"/>
      <c r="J20" s="215"/>
      <c r="K20" s="216">
        <f t="shared" si="0"/>
        <v>0</v>
      </c>
      <c r="M20" s="205"/>
    </row>
    <row r="21" spans="1:15">
      <c r="B21" s="211"/>
      <c r="C21" s="224"/>
      <c r="D21" s="213"/>
      <c r="E21" s="213"/>
      <c r="F21" s="213"/>
      <c r="G21" s="213"/>
      <c r="H21" s="215"/>
      <c r="I21" s="215"/>
      <c r="J21" s="215"/>
      <c r="K21" s="216">
        <f t="shared" si="0"/>
        <v>0</v>
      </c>
    </row>
    <row r="22" spans="1:15">
      <c r="B22" s="211"/>
      <c r="C22" s="224"/>
      <c r="D22" s="213"/>
      <c r="E22" s="213"/>
      <c r="F22" s="213"/>
      <c r="G22" s="213"/>
      <c r="H22" s="215"/>
      <c r="I22" s="215"/>
      <c r="J22" s="215"/>
      <c r="K22" s="216">
        <f t="shared" si="0"/>
        <v>0</v>
      </c>
    </row>
    <row r="23" spans="1:15">
      <c r="B23" s="211"/>
      <c r="C23" s="224"/>
      <c r="D23" s="213"/>
      <c r="E23" s="213"/>
      <c r="F23" s="213"/>
      <c r="G23" s="213"/>
      <c r="H23" s="213"/>
      <c r="I23" s="213"/>
      <c r="J23" s="213"/>
      <c r="K23" s="216">
        <f t="shared" si="0"/>
        <v>0</v>
      </c>
    </row>
    <row r="24" spans="1:15" ht="14.25" thickBot="1">
      <c r="B24" s="227" t="s">
        <v>253</v>
      </c>
      <c r="C24" s="228"/>
      <c r="D24" s="229"/>
      <c r="E24" s="229"/>
      <c r="F24" s="229"/>
      <c r="G24" s="229"/>
      <c r="H24" s="229"/>
      <c r="I24" s="229"/>
      <c r="J24" s="229"/>
      <c r="K24" s="230">
        <f t="shared" si="0"/>
        <v>0</v>
      </c>
      <c r="L24" s="203" t="s">
        <v>272</v>
      </c>
    </row>
    <row r="25" spans="1:15" ht="15" thickTop="1" thickBot="1">
      <c r="B25" s="231" t="s">
        <v>7</v>
      </c>
      <c r="C25" s="232"/>
      <c r="D25" s="233">
        <f>SUM(D3:D24)</f>
        <v>6570036871</v>
      </c>
      <c r="E25" s="233"/>
      <c r="F25" s="233">
        <f>SUM(F3:F24)</f>
        <v>22308951</v>
      </c>
      <c r="G25" s="233">
        <f>SUM(G3:G24)</f>
        <v>25929809</v>
      </c>
      <c r="H25" s="233">
        <f t="shared" ref="H25:J25" si="1">SUM(H3:H24)</f>
        <v>21643</v>
      </c>
      <c r="I25" s="233">
        <f t="shared" si="1"/>
        <v>0</v>
      </c>
      <c r="J25" s="233">
        <f t="shared" si="1"/>
        <v>0</v>
      </c>
      <c r="K25" s="234">
        <f>SUM(K3:K24)</f>
        <v>6573568866</v>
      </c>
      <c r="L25" s="203">
        <v>6573568866</v>
      </c>
      <c r="M25" s="205">
        <f>+L25-K25</f>
        <v>0</v>
      </c>
      <c r="O25" s="205"/>
    </row>
    <row r="26" spans="1:15">
      <c r="E26" s="203"/>
      <c r="G26" s="203"/>
    </row>
  </sheetData>
  <phoneticPr fontId="5"/>
  <dataValidations count="1">
    <dataValidation allowBlank="1" showInputMessage="1" showErrorMessage="1" promptTitle="(A)長期延滞債権・未収金sheetより" sqref="E2" xr:uid="{C85DDF78-8BFF-4EB9-B45F-660475E26E1B}"/>
  </dataValidations>
  <pageMargins left="0.7" right="0.7" top="0.75" bottom="0.75" header="0.3" footer="0.3"/>
  <pageSetup paperSize="9" orientation="portrait" r:id="rId1"/>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pageSetUpPr fitToPage="1"/>
  </sheetPr>
  <dimension ref="A1:L15"/>
  <sheetViews>
    <sheetView view="pageBreakPreview" zoomScaleNormal="100" zoomScaleSheetLayoutView="100" workbookViewId="0">
      <selection sqref="A1:H1"/>
    </sheetView>
  </sheetViews>
  <sheetFormatPr defaultRowHeight="13.5"/>
  <cols>
    <col min="1" max="1" width="8.125" style="62" customWidth="1"/>
    <col min="2" max="2" width="5" style="62" customWidth="1"/>
    <col min="3" max="3" width="23.625" style="62" customWidth="1"/>
    <col min="4" max="7" width="15.625" style="62" customWidth="1"/>
    <col min="8" max="8" width="22.125" style="62" customWidth="1"/>
    <col min="9" max="9" width="17" style="62" customWidth="1"/>
    <col min="10" max="10" width="12.625" style="62" customWidth="1"/>
  </cols>
  <sheetData>
    <row r="1" spans="1:12" s="62" customFormat="1" ht="41.25" customHeight="1">
      <c r="B1" s="136"/>
      <c r="C1" s="136"/>
      <c r="D1" s="136"/>
      <c r="E1" s="136"/>
      <c r="F1" s="136"/>
      <c r="G1" s="136"/>
      <c r="H1" s="136"/>
      <c r="I1" s="136"/>
    </row>
    <row r="2" spans="1:12" s="62" customFormat="1" ht="18" customHeight="1">
      <c r="B2" s="136"/>
      <c r="C2" s="376" t="s">
        <v>97</v>
      </c>
      <c r="D2" s="377"/>
      <c r="E2" s="377"/>
      <c r="F2" s="378" t="s">
        <v>212</v>
      </c>
      <c r="G2" s="378"/>
      <c r="H2" s="378"/>
      <c r="I2" s="136"/>
    </row>
    <row r="3" spans="1:12" s="62" customFormat="1" ht="24.95" customHeight="1">
      <c r="B3" s="136"/>
      <c r="C3" s="379" t="s">
        <v>74</v>
      </c>
      <c r="D3" s="379" t="s">
        <v>77</v>
      </c>
      <c r="E3" s="379" t="s">
        <v>98</v>
      </c>
      <c r="F3" s="379"/>
      <c r="G3" s="379"/>
      <c r="H3" s="379"/>
      <c r="I3" s="137"/>
      <c r="J3" s="63"/>
    </row>
    <row r="4" spans="1:12" s="64" customFormat="1" ht="27.95" customHeight="1">
      <c r="B4" s="138"/>
      <c r="C4" s="379"/>
      <c r="D4" s="379"/>
      <c r="E4" s="135" t="s">
        <v>99</v>
      </c>
      <c r="F4" s="135" t="s">
        <v>100</v>
      </c>
      <c r="G4" s="135" t="s">
        <v>101</v>
      </c>
      <c r="H4" s="135" t="s">
        <v>102</v>
      </c>
      <c r="I4" s="139"/>
      <c r="J4" s="65"/>
    </row>
    <row r="5" spans="1:12" s="62" customFormat="1" ht="30" customHeight="1">
      <c r="B5" s="136"/>
      <c r="C5" s="140" t="s">
        <v>103</v>
      </c>
      <c r="D5" s="189">
        <v>11762026350</v>
      </c>
      <c r="E5" s="190">
        <v>5207964438.8154755</v>
      </c>
      <c r="F5" s="190">
        <v>347602711.32199121</v>
      </c>
      <c r="G5" s="190">
        <v>5532299759.8625336</v>
      </c>
      <c r="H5" s="190">
        <v>674159440</v>
      </c>
      <c r="I5" s="137"/>
      <c r="J5" s="66"/>
      <c r="L5" s="67"/>
    </row>
    <row r="6" spans="1:12" s="62" customFormat="1" ht="30" customHeight="1">
      <c r="B6" s="136"/>
      <c r="C6" s="140" t="s">
        <v>104</v>
      </c>
      <c r="D6" s="191">
        <v>179239971</v>
      </c>
      <c r="E6" s="192">
        <v>39685032.18452426</v>
      </c>
      <c r="F6" s="192">
        <v>63097288.678008817</v>
      </c>
      <c r="G6" s="193">
        <v>76457650.137466922</v>
      </c>
      <c r="H6" s="194">
        <v>0</v>
      </c>
      <c r="I6" s="137"/>
      <c r="J6" s="66"/>
    </row>
    <row r="7" spans="1:12" s="62" customFormat="1" ht="30" customHeight="1">
      <c r="B7" s="136"/>
      <c r="C7" s="140" t="s">
        <v>105</v>
      </c>
      <c r="D7" s="191">
        <v>57332716</v>
      </c>
      <c r="E7" s="192">
        <v>10194</v>
      </c>
      <c r="F7" s="192">
        <v>0</v>
      </c>
      <c r="G7" s="193">
        <v>57322522</v>
      </c>
      <c r="H7" s="194"/>
      <c r="I7" s="137"/>
      <c r="J7" s="66"/>
    </row>
    <row r="8" spans="1:12" s="62" customFormat="1" ht="30" customHeight="1">
      <c r="B8" s="136"/>
      <c r="C8" s="140" t="s">
        <v>59</v>
      </c>
      <c r="D8" s="191"/>
      <c r="E8" s="192"/>
      <c r="F8" s="192"/>
      <c r="G8" s="192"/>
      <c r="H8" s="194"/>
      <c r="I8" s="137"/>
      <c r="J8" s="66"/>
    </row>
    <row r="9" spans="1:12" s="62" customFormat="1" ht="30" customHeight="1">
      <c r="B9" s="136"/>
      <c r="C9" s="141" t="s">
        <v>7</v>
      </c>
      <c r="D9" s="191">
        <v>11998599037</v>
      </c>
      <c r="E9" s="192">
        <v>5247659665</v>
      </c>
      <c r="F9" s="192">
        <v>410700000</v>
      </c>
      <c r="G9" s="192">
        <v>5666079932.000001</v>
      </c>
      <c r="H9" s="194">
        <v>674159440</v>
      </c>
      <c r="I9" s="137"/>
      <c r="J9" s="66"/>
    </row>
    <row r="10" spans="1:12" s="68" customFormat="1" ht="3.75" customHeight="1">
      <c r="J10" s="69"/>
    </row>
    <row r="11" spans="1:12" s="68" customFormat="1" ht="21.75" customHeight="1"/>
    <row r="12" spans="1:12">
      <c r="A12" s="68"/>
      <c r="B12" s="68"/>
      <c r="C12" s="374"/>
      <c r="D12" s="375"/>
      <c r="E12" s="375"/>
      <c r="F12" s="375"/>
      <c r="G12" s="375"/>
      <c r="H12" s="375"/>
      <c r="I12" s="68"/>
      <c r="J12" s="68"/>
    </row>
    <row r="13" spans="1:12">
      <c r="A13" s="68"/>
      <c r="B13" s="68"/>
      <c r="C13" s="70"/>
      <c r="D13" s="70"/>
      <c r="E13" s="70"/>
      <c r="F13" s="70"/>
      <c r="G13" s="70"/>
      <c r="H13" s="70"/>
      <c r="I13" s="68"/>
      <c r="J13" s="68"/>
    </row>
    <row r="14" spans="1:12">
      <c r="C14" s="71"/>
      <c r="D14" s="70"/>
      <c r="E14" s="71"/>
      <c r="F14" s="71"/>
      <c r="G14" s="71"/>
      <c r="H14" s="71"/>
    </row>
    <row r="15" spans="1:12">
      <c r="A15" s="64"/>
      <c r="B15" s="64"/>
      <c r="C15" s="64"/>
      <c r="D15" s="64"/>
      <c r="E15" s="64"/>
      <c r="F15" s="64"/>
      <c r="G15" s="64"/>
      <c r="H15" s="64"/>
      <c r="I15" s="64"/>
      <c r="J15" s="64"/>
    </row>
  </sheetData>
  <mergeCells count="6">
    <mergeCell ref="C12:H12"/>
    <mergeCell ref="C2:E2"/>
    <mergeCell ref="F2:H2"/>
    <mergeCell ref="C3:C4"/>
    <mergeCell ref="D3:D4"/>
    <mergeCell ref="E3:H3"/>
  </mergeCells>
  <phoneticPr fontId="5"/>
  <printOptions horizontalCentered="1"/>
  <pageMargins left="0.11811023622047245" right="0.11811023622047245" top="0.15748031496062992" bottom="0.15748031496062992" header="0.31496062992125984" footer="0.31496062992125984"/>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A1:C8"/>
  <sheetViews>
    <sheetView view="pageBreakPreview" zoomScale="112" zoomScaleNormal="178" zoomScaleSheetLayoutView="112" workbookViewId="0">
      <selection sqref="A1:H1"/>
    </sheetView>
  </sheetViews>
  <sheetFormatPr defaultRowHeight="13.5"/>
  <cols>
    <col min="1" max="1" width="0.375" customWidth="1"/>
    <col min="2" max="2" width="17.25" customWidth="1"/>
    <col min="3" max="3" width="10.625" customWidth="1"/>
    <col min="4" max="4" width="0.375" customWidth="1"/>
    <col min="5" max="5" width="39.5" customWidth="1"/>
  </cols>
  <sheetData>
    <row r="1" spans="1:3" ht="24.75" customHeight="1">
      <c r="B1" s="91"/>
      <c r="C1" s="91"/>
    </row>
    <row r="2" spans="1:3" ht="10.5" customHeight="1">
      <c r="B2" s="357" t="s">
        <v>68</v>
      </c>
      <c r="C2" s="357"/>
    </row>
    <row r="3" spans="1:3" ht="9.75" customHeight="1">
      <c r="B3" s="41" t="s">
        <v>69</v>
      </c>
      <c r="C3" s="42"/>
    </row>
    <row r="4" spans="1:3" ht="18.95" customHeight="1">
      <c r="A4" s="3"/>
      <c r="B4" s="142" t="s">
        <v>30</v>
      </c>
      <c r="C4" s="142" t="s">
        <v>57</v>
      </c>
    </row>
    <row r="5" spans="1:3" ht="15" customHeight="1">
      <c r="A5" s="3"/>
      <c r="B5" s="143" t="s">
        <v>70</v>
      </c>
      <c r="C5" s="144">
        <v>312</v>
      </c>
    </row>
    <row r="6" spans="1:3" ht="15" customHeight="1">
      <c r="A6" s="3"/>
      <c r="B6" s="143" t="s">
        <v>71</v>
      </c>
      <c r="C6" s="144">
        <v>559494000</v>
      </c>
    </row>
    <row r="7" spans="1:3" ht="15" customHeight="1">
      <c r="A7" s="3"/>
      <c r="B7" s="145" t="s">
        <v>6</v>
      </c>
      <c r="C7" s="146">
        <f>SUM(C5:C6)</f>
        <v>559494312</v>
      </c>
    </row>
    <row r="8" spans="1:3" ht="1.9" customHeight="1"/>
  </sheetData>
  <mergeCells count="1">
    <mergeCell ref="B2:C2"/>
  </mergeCells>
  <phoneticPr fontId="5"/>
  <pageMargins left="0.70866141732283472" right="0.70866141732283472" top="0.74803149606299213" bottom="0.74803149606299213" header="0.31496062992125984" footer="0.31496062992125984"/>
  <pageSetup paperSize="9" scale="250"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F9E52-D53E-4712-AAB4-2EFBA7CC1E81}">
  <sheetPr>
    <tabColor rgb="FFFF0000"/>
    <pageSetUpPr fitToPage="1"/>
  </sheetPr>
  <dimension ref="A1:U264"/>
  <sheetViews>
    <sheetView showGridLines="0" tabSelected="1" zoomScaleNormal="100" zoomScaleSheetLayoutView="80" workbookViewId="0">
      <selection activeCell="X12" sqref="X12"/>
    </sheetView>
  </sheetViews>
  <sheetFormatPr defaultRowHeight="13.5"/>
  <cols>
    <col min="1" max="1" width="0.375" style="237" customWidth="1"/>
    <col min="2" max="2" width="1.25" style="237" customWidth="1"/>
    <col min="3" max="11" width="2.125" style="237" customWidth="1"/>
    <col min="12" max="12" width="9.25" style="237" customWidth="1"/>
    <col min="13" max="20" width="16.125" style="237" customWidth="1"/>
    <col min="21" max="21" width="0.875" style="237" customWidth="1"/>
  </cols>
  <sheetData>
    <row r="1" spans="2:20" s="237" customFormat="1" ht="21" customHeight="1">
      <c r="B1" s="386"/>
      <c r="C1" s="387"/>
      <c r="D1" s="387"/>
      <c r="E1" s="387"/>
      <c r="F1" s="387"/>
      <c r="G1" s="387"/>
      <c r="H1" s="387"/>
      <c r="I1" s="387"/>
      <c r="J1" s="387"/>
      <c r="K1" s="387"/>
      <c r="L1" s="387"/>
      <c r="M1" s="236"/>
      <c r="N1" s="236"/>
    </row>
    <row r="2" spans="2:20" s="237" customFormat="1" ht="15.75" customHeight="1">
      <c r="B2" s="388" t="s">
        <v>310</v>
      </c>
      <c r="C2" s="238"/>
      <c r="D2" s="238"/>
      <c r="E2" s="238"/>
      <c r="F2" s="238"/>
      <c r="G2" s="238"/>
      <c r="H2" s="238"/>
      <c r="I2" s="238"/>
      <c r="J2" s="238"/>
      <c r="K2" s="238"/>
      <c r="L2" s="238"/>
      <c r="M2" s="236"/>
      <c r="N2" s="236"/>
      <c r="T2" s="239" t="s">
        <v>309</v>
      </c>
    </row>
    <row r="3" spans="2:20" s="237" customFormat="1" ht="18.95" customHeight="1">
      <c r="B3" s="385" t="s">
        <v>53</v>
      </c>
      <c r="C3" s="385"/>
      <c r="D3" s="385"/>
      <c r="E3" s="385"/>
      <c r="F3" s="385"/>
      <c r="G3" s="385"/>
      <c r="H3" s="385"/>
      <c r="I3" s="385"/>
      <c r="J3" s="385"/>
      <c r="K3" s="385"/>
      <c r="L3" s="385"/>
      <c r="M3" s="380" t="s">
        <v>273</v>
      </c>
      <c r="N3" s="380" t="s">
        <v>274</v>
      </c>
      <c r="O3" s="380" t="s">
        <v>275</v>
      </c>
      <c r="P3" s="380" t="s">
        <v>276</v>
      </c>
      <c r="Q3" s="380" t="s">
        <v>277</v>
      </c>
      <c r="R3" s="382" t="s">
        <v>278</v>
      </c>
      <c r="S3" s="384" t="s">
        <v>279</v>
      </c>
      <c r="T3" s="384" t="s">
        <v>6</v>
      </c>
    </row>
    <row r="4" spans="2:20" s="237" customFormat="1" ht="18.95" customHeight="1">
      <c r="B4" s="385"/>
      <c r="C4" s="385"/>
      <c r="D4" s="385"/>
      <c r="E4" s="385"/>
      <c r="F4" s="385"/>
      <c r="G4" s="385"/>
      <c r="H4" s="385"/>
      <c r="I4" s="385"/>
      <c r="J4" s="385"/>
      <c r="K4" s="385"/>
      <c r="L4" s="385"/>
      <c r="M4" s="381"/>
      <c r="N4" s="381"/>
      <c r="O4" s="381"/>
      <c r="P4" s="381"/>
      <c r="Q4" s="381"/>
      <c r="R4" s="383"/>
      <c r="S4" s="385"/>
      <c r="T4" s="385"/>
    </row>
    <row r="5" spans="2:20" s="237" customFormat="1" ht="15.75" customHeight="1">
      <c r="B5" s="240"/>
      <c r="C5" s="241" t="s">
        <v>280</v>
      </c>
      <c r="D5" s="241"/>
      <c r="E5" s="242"/>
      <c r="F5" s="241"/>
      <c r="G5" s="241"/>
      <c r="H5" s="241"/>
      <c r="I5" s="241"/>
      <c r="J5" s="242"/>
      <c r="K5" s="242"/>
      <c r="L5" s="243"/>
      <c r="M5" s="269">
        <v>1036701902</v>
      </c>
      <c r="N5" s="269">
        <v>1345552061</v>
      </c>
      <c r="O5" s="269">
        <v>3683786970</v>
      </c>
      <c r="P5" s="269">
        <v>1067324687</v>
      </c>
      <c r="Q5" s="270">
        <v>454794003</v>
      </c>
      <c r="R5" s="269">
        <v>359555463</v>
      </c>
      <c r="S5" s="269">
        <v>4177644811</v>
      </c>
      <c r="T5" s="269">
        <v>12125359897</v>
      </c>
    </row>
    <row r="6" spans="2:20" s="237" customFormat="1" ht="15.75" customHeight="1">
      <c r="B6" s="240"/>
      <c r="C6" s="241"/>
      <c r="D6" s="241" t="s">
        <v>281</v>
      </c>
      <c r="E6" s="241"/>
      <c r="F6" s="241"/>
      <c r="G6" s="241"/>
      <c r="H6" s="241"/>
      <c r="I6" s="241"/>
      <c r="J6" s="242"/>
      <c r="K6" s="242"/>
      <c r="L6" s="243"/>
      <c r="M6" s="269">
        <v>500932982</v>
      </c>
      <c r="N6" s="269">
        <v>1214101784</v>
      </c>
      <c r="O6" s="269">
        <v>1058962628</v>
      </c>
      <c r="P6" s="269">
        <v>892106871</v>
      </c>
      <c r="Q6" s="270">
        <v>110615414</v>
      </c>
      <c r="R6" s="269">
        <v>49780844</v>
      </c>
      <c r="S6" s="269">
        <v>1067392085</v>
      </c>
      <c r="T6" s="269">
        <v>4893892608</v>
      </c>
    </row>
    <row r="7" spans="2:20" s="237" customFormat="1" ht="15.75" customHeight="1">
      <c r="B7" s="240"/>
      <c r="C7" s="241"/>
      <c r="D7" s="241"/>
      <c r="E7" s="241" t="s">
        <v>282</v>
      </c>
      <c r="F7" s="241"/>
      <c r="G7" s="241"/>
      <c r="H7" s="241"/>
      <c r="I7" s="241"/>
      <c r="J7" s="242"/>
      <c r="K7" s="242"/>
      <c r="L7" s="243"/>
      <c r="M7" s="269">
        <v>89415117</v>
      </c>
      <c r="N7" s="269">
        <v>426919534</v>
      </c>
      <c r="O7" s="269">
        <v>472385263</v>
      </c>
      <c r="P7" s="269">
        <v>213934576</v>
      </c>
      <c r="Q7" s="270">
        <v>53209971</v>
      </c>
      <c r="R7" s="269">
        <v>8878399</v>
      </c>
      <c r="S7" s="269">
        <v>475169046</v>
      </c>
      <c r="T7" s="269">
        <v>1739911906</v>
      </c>
    </row>
    <row r="8" spans="2:20" s="237" customFormat="1" ht="15.75" customHeight="1">
      <c r="B8" s="240"/>
      <c r="C8" s="241"/>
      <c r="D8" s="241"/>
      <c r="E8" s="241"/>
      <c r="F8" s="241" t="s">
        <v>283</v>
      </c>
      <c r="G8" s="241"/>
      <c r="H8" s="241"/>
      <c r="I8" s="241"/>
      <c r="J8" s="242"/>
      <c r="K8" s="242"/>
      <c r="L8" s="243"/>
      <c r="M8" s="271">
        <v>83299485</v>
      </c>
      <c r="N8" s="271">
        <v>303032751</v>
      </c>
      <c r="O8" s="271">
        <v>383336591</v>
      </c>
      <c r="P8" s="271">
        <v>193801161</v>
      </c>
      <c r="Q8" s="272">
        <v>43062597</v>
      </c>
      <c r="R8" s="271">
        <v>238445</v>
      </c>
      <c r="S8" s="271">
        <v>358549147</v>
      </c>
      <c r="T8" s="271">
        <v>1365320177</v>
      </c>
    </row>
    <row r="9" spans="2:20" s="237" customFormat="1" ht="15.75" customHeight="1">
      <c r="B9" s="240"/>
      <c r="C9" s="241"/>
      <c r="D9" s="241"/>
      <c r="E9" s="241"/>
      <c r="F9" s="241" t="s">
        <v>284</v>
      </c>
      <c r="G9" s="241"/>
      <c r="H9" s="241"/>
      <c r="I9" s="241"/>
      <c r="J9" s="242"/>
      <c r="K9" s="242"/>
      <c r="L9" s="243"/>
      <c r="M9" s="271">
        <v>5790632</v>
      </c>
      <c r="N9" s="271">
        <v>21065569</v>
      </c>
      <c r="O9" s="271">
        <v>26647956</v>
      </c>
      <c r="P9" s="271">
        <v>13472245</v>
      </c>
      <c r="Q9" s="272">
        <v>2993532</v>
      </c>
      <c r="R9" s="271">
        <v>16576</v>
      </c>
      <c r="S9" s="271">
        <v>24924837</v>
      </c>
      <c r="T9" s="271">
        <v>94911347</v>
      </c>
    </row>
    <row r="10" spans="2:20" s="237" customFormat="1" ht="15.75" customHeight="1">
      <c r="B10" s="240"/>
      <c r="C10" s="241"/>
      <c r="D10" s="241"/>
      <c r="E10" s="241"/>
      <c r="F10" s="241" t="s">
        <v>285</v>
      </c>
      <c r="G10" s="241"/>
      <c r="H10" s="241"/>
      <c r="I10" s="241"/>
      <c r="J10" s="242"/>
      <c r="K10" s="242"/>
      <c r="L10" s="243"/>
      <c r="M10" s="271">
        <v>0</v>
      </c>
      <c r="N10" s="271">
        <v>0</v>
      </c>
      <c r="O10" s="271">
        <v>0</v>
      </c>
      <c r="P10" s="271">
        <v>0</v>
      </c>
      <c r="Q10" s="272">
        <v>0</v>
      </c>
      <c r="R10" s="271">
        <v>0</v>
      </c>
      <c r="S10" s="271">
        <v>0</v>
      </c>
      <c r="T10" s="271">
        <v>0</v>
      </c>
    </row>
    <row r="11" spans="2:20" s="237" customFormat="1" ht="15.75" customHeight="1">
      <c r="B11" s="240"/>
      <c r="C11" s="241"/>
      <c r="D11" s="241"/>
      <c r="E11" s="241"/>
      <c r="F11" s="241" t="s">
        <v>1</v>
      </c>
      <c r="G11" s="241"/>
      <c r="H11" s="241"/>
      <c r="I11" s="241"/>
      <c r="J11" s="242"/>
      <c r="K11" s="242"/>
      <c r="L11" s="243"/>
      <c r="M11" s="271">
        <v>325000</v>
      </c>
      <c r="N11" s="271">
        <v>102821214</v>
      </c>
      <c r="O11" s="271">
        <v>62400716</v>
      </c>
      <c r="P11" s="271">
        <v>6661170</v>
      </c>
      <c r="Q11" s="272">
        <v>7153842</v>
      </c>
      <c r="R11" s="271">
        <v>8623378</v>
      </c>
      <c r="S11" s="271">
        <v>91695062</v>
      </c>
      <c r="T11" s="271">
        <v>279680382</v>
      </c>
    </row>
    <row r="12" spans="2:20" s="237" customFormat="1" ht="15.75" customHeight="1">
      <c r="B12" s="240"/>
      <c r="C12" s="241"/>
      <c r="D12" s="241"/>
      <c r="E12" s="241" t="s">
        <v>286</v>
      </c>
      <c r="F12" s="241"/>
      <c r="G12" s="241"/>
      <c r="H12" s="241"/>
      <c r="I12" s="241"/>
      <c r="J12" s="242"/>
      <c r="K12" s="242"/>
      <c r="L12" s="243"/>
      <c r="M12" s="271">
        <v>410958837</v>
      </c>
      <c r="N12" s="271">
        <v>784463659</v>
      </c>
      <c r="O12" s="271">
        <v>546730200</v>
      </c>
      <c r="P12" s="271">
        <v>675074379</v>
      </c>
      <c r="Q12" s="272">
        <v>57297682</v>
      </c>
      <c r="R12" s="271">
        <v>40700305</v>
      </c>
      <c r="S12" s="271">
        <v>536274505</v>
      </c>
      <c r="T12" s="271">
        <v>3051499567</v>
      </c>
    </row>
    <row r="13" spans="2:20" s="237" customFormat="1" ht="15.75" customHeight="1">
      <c r="B13" s="240"/>
      <c r="C13" s="241"/>
      <c r="D13" s="241"/>
      <c r="E13" s="241"/>
      <c r="F13" s="241" t="s">
        <v>287</v>
      </c>
      <c r="G13" s="241"/>
      <c r="H13" s="241"/>
      <c r="I13" s="241"/>
      <c r="J13" s="242"/>
      <c r="K13" s="242"/>
      <c r="L13" s="243"/>
      <c r="M13" s="271">
        <v>65681438</v>
      </c>
      <c r="N13" s="271">
        <v>569326722</v>
      </c>
      <c r="O13" s="271">
        <v>488498647</v>
      </c>
      <c r="P13" s="271">
        <v>623155201</v>
      </c>
      <c r="Q13" s="272">
        <v>54468140</v>
      </c>
      <c r="R13" s="271">
        <v>26846246</v>
      </c>
      <c r="S13" s="271">
        <v>423687460</v>
      </c>
      <c r="T13" s="271">
        <v>2251663854</v>
      </c>
    </row>
    <row r="14" spans="2:20" s="237" customFormat="1" ht="15.75" customHeight="1">
      <c r="B14" s="240"/>
      <c r="C14" s="241"/>
      <c r="D14" s="241"/>
      <c r="E14" s="241"/>
      <c r="F14" s="241" t="s">
        <v>288</v>
      </c>
      <c r="G14" s="241"/>
      <c r="H14" s="241"/>
      <c r="I14" s="241"/>
      <c r="J14" s="242"/>
      <c r="K14" s="242"/>
      <c r="L14" s="243"/>
      <c r="M14" s="271">
        <v>39161707</v>
      </c>
      <c r="N14" s="271">
        <v>16543915</v>
      </c>
      <c r="O14" s="271">
        <v>6767212</v>
      </c>
      <c r="P14" s="271">
        <v>17685644</v>
      </c>
      <c r="Q14" s="272">
        <v>1892764</v>
      </c>
      <c r="R14" s="271">
        <v>1186716</v>
      </c>
      <c r="S14" s="271">
        <v>13496344</v>
      </c>
      <c r="T14" s="271">
        <v>96734302</v>
      </c>
    </row>
    <row r="15" spans="2:20" s="237" customFormat="1" ht="15.75" customHeight="1">
      <c r="B15" s="240"/>
      <c r="C15" s="241"/>
      <c r="D15" s="241"/>
      <c r="E15" s="241"/>
      <c r="F15" s="241" t="s">
        <v>289</v>
      </c>
      <c r="G15" s="241"/>
      <c r="H15" s="241"/>
      <c r="I15" s="241"/>
      <c r="J15" s="242"/>
      <c r="K15" s="242"/>
      <c r="L15" s="243"/>
      <c r="M15" s="271">
        <v>306115692</v>
      </c>
      <c r="N15" s="271">
        <v>198593022</v>
      </c>
      <c r="O15" s="271">
        <v>51464341</v>
      </c>
      <c r="P15" s="271">
        <v>34233534</v>
      </c>
      <c r="Q15" s="272">
        <v>936778</v>
      </c>
      <c r="R15" s="271">
        <v>12667343</v>
      </c>
      <c r="S15" s="271">
        <v>99090701</v>
      </c>
      <c r="T15" s="271">
        <v>703101411</v>
      </c>
    </row>
    <row r="16" spans="2:20" s="237" customFormat="1" ht="15.75" customHeight="1">
      <c r="B16" s="240"/>
      <c r="C16" s="241"/>
      <c r="D16" s="241"/>
      <c r="E16" s="241"/>
      <c r="F16" s="241" t="s">
        <v>1</v>
      </c>
      <c r="G16" s="241"/>
      <c r="H16" s="241"/>
      <c r="I16" s="241"/>
      <c r="J16" s="242"/>
      <c r="K16" s="242"/>
      <c r="L16" s="243"/>
      <c r="M16" s="271"/>
      <c r="N16" s="271"/>
      <c r="O16" s="271"/>
      <c r="P16" s="271"/>
      <c r="Q16" s="272"/>
      <c r="R16" s="271"/>
      <c r="S16" s="271"/>
      <c r="T16" s="271">
        <v>0</v>
      </c>
    </row>
    <row r="17" spans="2:20" s="237" customFormat="1" ht="15.75" customHeight="1">
      <c r="B17" s="240"/>
      <c r="C17" s="241"/>
      <c r="D17" s="241"/>
      <c r="E17" s="241" t="s">
        <v>290</v>
      </c>
      <c r="F17" s="241"/>
      <c r="G17" s="241"/>
      <c r="H17" s="241"/>
      <c r="I17" s="241"/>
      <c r="J17" s="242"/>
      <c r="K17" s="242"/>
      <c r="L17" s="243"/>
      <c r="M17" s="271">
        <v>559028</v>
      </c>
      <c r="N17" s="273">
        <v>2718591</v>
      </c>
      <c r="O17" s="273">
        <v>39847165</v>
      </c>
      <c r="P17" s="274">
        <v>3097916</v>
      </c>
      <c r="Q17" s="275">
        <v>107761</v>
      </c>
      <c r="R17" s="271">
        <v>202140</v>
      </c>
      <c r="S17" s="271">
        <v>55948534</v>
      </c>
      <c r="T17" s="271">
        <v>102481135</v>
      </c>
    </row>
    <row r="18" spans="2:20" s="237" customFormat="1" ht="15.75" customHeight="1">
      <c r="B18" s="240"/>
      <c r="C18" s="241"/>
      <c r="D18" s="241"/>
      <c r="E18" s="242"/>
      <c r="F18" s="242" t="s">
        <v>291</v>
      </c>
      <c r="G18" s="242"/>
      <c r="H18" s="241"/>
      <c r="I18" s="241"/>
      <c r="J18" s="242"/>
      <c r="K18" s="242"/>
      <c r="L18" s="243"/>
      <c r="M18" s="271">
        <v>0</v>
      </c>
      <c r="N18" s="273">
        <v>0</v>
      </c>
      <c r="O18" s="273">
        <v>0</v>
      </c>
      <c r="P18" s="274">
        <v>0</v>
      </c>
      <c r="Q18" s="275">
        <v>0</v>
      </c>
      <c r="R18" s="271">
        <v>0</v>
      </c>
      <c r="S18" s="271">
        <v>40530008</v>
      </c>
      <c r="T18" s="271">
        <v>40530008</v>
      </c>
    </row>
    <row r="19" spans="2:20" s="237" customFormat="1" ht="15.75" customHeight="1">
      <c r="B19" s="244"/>
      <c r="C19" s="245"/>
      <c r="D19" s="245"/>
      <c r="E19" s="20"/>
      <c r="F19" s="245" t="s">
        <v>292</v>
      </c>
      <c r="G19" s="245"/>
      <c r="H19" s="245"/>
      <c r="I19" s="245"/>
      <c r="J19" s="20"/>
      <c r="K19" s="20"/>
      <c r="L19" s="246"/>
      <c r="M19" s="271">
        <v>0</v>
      </c>
      <c r="N19" s="273">
        <v>0</v>
      </c>
      <c r="O19" s="273">
        <v>0</v>
      </c>
      <c r="P19" s="274">
        <v>0</v>
      </c>
      <c r="Q19" s="275">
        <v>0</v>
      </c>
      <c r="R19" s="271">
        <v>0</v>
      </c>
      <c r="S19" s="271">
        <v>2486882</v>
      </c>
      <c r="T19" s="271">
        <v>2486882</v>
      </c>
    </row>
    <row r="20" spans="2:20" s="237" customFormat="1" ht="15.75" customHeight="1">
      <c r="B20" s="240"/>
      <c r="C20" s="241"/>
      <c r="D20" s="241"/>
      <c r="E20" s="242"/>
      <c r="F20" s="241" t="s">
        <v>80</v>
      </c>
      <c r="G20" s="241"/>
      <c r="H20" s="241"/>
      <c r="I20" s="241"/>
      <c r="J20" s="242"/>
      <c r="K20" s="242"/>
      <c r="L20" s="243"/>
      <c r="M20" s="271">
        <v>559028</v>
      </c>
      <c r="N20" s="273">
        <v>2718591</v>
      </c>
      <c r="O20" s="273">
        <v>39847165</v>
      </c>
      <c r="P20" s="274">
        <v>3097916</v>
      </c>
      <c r="Q20" s="275">
        <v>107761</v>
      </c>
      <c r="R20" s="271">
        <v>202140</v>
      </c>
      <c r="S20" s="271">
        <v>12931644</v>
      </c>
      <c r="T20" s="271">
        <v>59464245</v>
      </c>
    </row>
    <row r="21" spans="2:20" s="237" customFormat="1" ht="15.75" customHeight="1">
      <c r="B21" s="247"/>
      <c r="C21" s="248"/>
      <c r="D21" s="249" t="s">
        <v>293</v>
      </c>
      <c r="E21" s="249"/>
      <c r="F21" s="248"/>
      <c r="G21" s="248"/>
      <c r="H21" s="248"/>
      <c r="I21" s="248"/>
      <c r="J21" s="1"/>
      <c r="K21" s="1"/>
      <c r="L21" s="250"/>
      <c r="M21" s="271">
        <v>535768920</v>
      </c>
      <c r="N21" s="273">
        <v>131450277</v>
      </c>
      <c r="O21" s="273">
        <v>2624824342</v>
      </c>
      <c r="P21" s="274">
        <v>175217816</v>
      </c>
      <c r="Q21" s="275">
        <v>344178589</v>
      </c>
      <c r="R21" s="271">
        <v>309774619</v>
      </c>
      <c r="S21" s="271">
        <v>3110252726</v>
      </c>
      <c r="T21" s="271">
        <v>7231467289</v>
      </c>
    </row>
    <row r="22" spans="2:20" s="237" customFormat="1" ht="15.75" customHeight="1">
      <c r="B22" s="240"/>
      <c r="C22" s="241"/>
      <c r="D22" s="241"/>
      <c r="E22" s="241" t="s">
        <v>294</v>
      </c>
      <c r="F22" s="241"/>
      <c r="G22" s="241"/>
      <c r="H22" s="241"/>
      <c r="I22" s="241"/>
      <c r="J22" s="242"/>
      <c r="K22" s="242"/>
      <c r="L22" s="243"/>
      <c r="M22" s="271">
        <v>535710820</v>
      </c>
      <c r="N22" s="273">
        <v>105293713</v>
      </c>
      <c r="O22" s="273">
        <v>527632872</v>
      </c>
      <c r="P22" s="274">
        <v>124377260</v>
      </c>
      <c r="Q22" s="275">
        <v>344178589</v>
      </c>
      <c r="R22" s="271">
        <v>309704119</v>
      </c>
      <c r="S22" s="271">
        <v>3110181726</v>
      </c>
      <c r="T22" s="271">
        <v>5057079099</v>
      </c>
    </row>
    <row r="23" spans="2:20" s="237" customFormat="1" ht="15.75" customHeight="1">
      <c r="B23" s="247"/>
      <c r="C23" s="248"/>
      <c r="D23" s="248"/>
      <c r="E23" s="248" t="s">
        <v>295</v>
      </c>
      <c r="F23" s="248"/>
      <c r="G23" s="248"/>
      <c r="H23" s="248"/>
      <c r="I23" s="248"/>
      <c r="J23" s="1"/>
      <c r="K23" s="1"/>
      <c r="L23" s="250"/>
      <c r="M23" s="271">
        <v>0</v>
      </c>
      <c r="N23" s="271">
        <v>26110564</v>
      </c>
      <c r="O23" s="271">
        <v>1396283512</v>
      </c>
      <c r="P23" s="271">
        <v>20890</v>
      </c>
      <c r="Q23" s="272">
        <v>0</v>
      </c>
      <c r="R23" s="271">
        <v>0</v>
      </c>
      <c r="S23" s="271">
        <v>0</v>
      </c>
      <c r="T23" s="271">
        <v>1422414966</v>
      </c>
    </row>
    <row r="24" spans="2:20" s="237" customFormat="1" ht="15.75" customHeight="1">
      <c r="B24" s="240"/>
      <c r="C24" s="241"/>
      <c r="D24" s="241"/>
      <c r="E24" s="241" t="s">
        <v>296</v>
      </c>
      <c r="F24" s="241"/>
      <c r="G24" s="241"/>
      <c r="H24" s="241"/>
      <c r="I24" s="241"/>
      <c r="J24" s="242"/>
      <c r="K24" s="242"/>
      <c r="L24" s="243"/>
      <c r="M24" s="271">
        <v>0</v>
      </c>
      <c r="N24" s="271">
        <v>0</v>
      </c>
      <c r="O24" s="271">
        <v>700813958</v>
      </c>
      <c r="P24" s="271">
        <v>0</v>
      </c>
      <c r="Q24" s="272">
        <v>0</v>
      </c>
      <c r="R24" s="271">
        <v>0</v>
      </c>
      <c r="S24" s="271">
        <v>0</v>
      </c>
      <c r="T24" s="271">
        <v>700813958</v>
      </c>
    </row>
    <row r="25" spans="2:20" s="237" customFormat="1" ht="15.75" customHeight="1">
      <c r="B25" s="247"/>
      <c r="C25" s="248"/>
      <c r="D25" s="248"/>
      <c r="E25" s="251" t="s">
        <v>297</v>
      </c>
      <c r="F25" s="251"/>
      <c r="G25" s="251"/>
      <c r="H25" s="251"/>
      <c r="I25" s="251"/>
      <c r="J25" s="252"/>
      <c r="K25" s="252"/>
      <c r="L25" s="253"/>
      <c r="M25" s="271">
        <v>58100</v>
      </c>
      <c r="N25" s="271">
        <v>46000</v>
      </c>
      <c r="O25" s="271">
        <v>94000</v>
      </c>
      <c r="P25" s="271">
        <v>50819666</v>
      </c>
      <c r="Q25" s="272">
        <v>0</v>
      </c>
      <c r="R25" s="271">
        <v>70500</v>
      </c>
      <c r="S25" s="271">
        <v>71000</v>
      </c>
      <c r="T25" s="271">
        <v>51159266</v>
      </c>
    </row>
    <row r="26" spans="2:20" s="237" customFormat="1" ht="15.75" customHeight="1">
      <c r="B26" s="240"/>
      <c r="C26" s="254" t="s">
        <v>298</v>
      </c>
      <c r="D26" s="254"/>
      <c r="E26" s="255"/>
      <c r="F26" s="255"/>
      <c r="G26" s="255"/>
      <c r="H26" s="255"/>
      <c r="I26" s="255"/>
      <c r="J26" s="256"/>
      <c r="K26" s="256"/>
      <c r="L26" s="257"/>
      <c r="M26" s="271">
        <v>50779106</v>
      </c>
      <c r="N26" s="271">
        <v>8314433</v>
      </c>
      <c r="O26" s="271">
        <v>91154121</v>
      </c>
      <c r="P26" s="271">
        <v>88846134</v>
      </c>
      <c r="Q26" s="272">
        <v>7131700</v>
      </c>
      <c r="R26" s="271">
        <v>0</v>
      </c>
      <c r="S26" s="271">
        <v>116801054</v>
      </c>
      <c r="T26" s="271">
        <v>363026548</v>
      </c>
    </row>
    <row r="27" spans="2:20" s="237" customFormat="1" ht="15.75" customHeight="1">
      <c r="B27" s="240"/>
      <c r="C27" s="241"/>
      <c r="D27" s="241" t="s">
        <v>299</v>
      </c>
      <c r="E27" s="258"/>
      <c r="F27" s="241"/>
      <c r="G27" s="241"/>
      <c r="H27" s="241"/>
      <c r="I27" s="241"/>
      <c r="J27" s="259"/>
      <c r="K27" s="259"/>
      <c r="L27" s="260"/>
      <c r="M27" s="271">
        <v>33317214</v>
      </c>
      <c r="N27" s="271">
        <v>7004062</v>
      </c>
      <c r="O27" s="271">
        <v>48679485</v>
      </c>
      <c r="P27" s="271">
        <v>77158570</v>
      </c>
      <c r="Q27" s="272">
        <v>384300</v>
      </c>
      <c r="R27" s="271">
        <v>0</v>
      </c>
      <c r="S27" s="271">
        <v>18703379</v>
      </c>
      <c r="T27" s="271">
        <v>185247010</v>
      </c>
    </row>
    <row r="28" spans="2:20" s="237" customFormat="1" ht="15.75" customHeight="1">
      <c r="B28" s="247"/>
      <c r="C28" s="248"/>
      <c r="D28" s="248" t="s">
        <v>1</v>
      </c>
      <c r="E28" s="248"/>
      <c r="F28" s="1"/>
      <c r="G28" s="248"/>
      <c r="H28" s="248"/>
      <c r="I28" s="248"/>
      <c r="J28" s="261"/>
      <c r="K28" s="261"/>
      <c r="L28" s="262"/>
      <c r="M28" s="271">
        <v>17461892</v>
      </c>
      <c r="N28" s="271">
        <v>1310371</v>
      </c>
      <c r="O28" s="271">
        <v>42474636</v>
      </c>
      <c r="P28" s="271">
        <v>11687564</v>
      </c>
      <c r="Q28" s="272">
        <v>6747400</v>
      </c>
      <c r="R28" s="271">
        <v>0</v>
      </c>
      <c r="S28" s="271">
        <v>98097675</v>
      </c>
      <c r="T28" s="271">
        <v>177779538</v>
      </c>
    </row>
    <row r="29" spans="2:20" s="237" customFormat="1" ht="15.75" customHeight="1">
      <c r="B29" s="240" t="s">
        <v>300</v>
      </c>
      <c r="C29" s="241"/>
      <c r="D29" s="241"/>
      <c r="E29" s="241"/>
      <c r="F29" s="255"/>
      <c r="G29" s="255"/>
      <c r="H29" s="255"/>
      <c r="I29" s="255"/>
      <c r="J29" s="256"/>
      <c r="K29" s="256"/>
      <c r="L29" s="257"/>
      <c r="M29" s="271">
        <v>985922796</v>
      </c>
      <c r="N29" s="271">
        <v>1337237628</v>
      </c>
      <c r="O29" s="271">
        <v>3592632849</v>
      </c>
      <c r="P29" s="271">
        <v>978478553</v>
      </c>
      <c r="Q29" s="272">
        <v>447662303</v>
      </c>
      <c r="R29" s="271">
        <v>359555463</v>
      </c>
      <c r="S29" s="271">
        <v>4060843757</v>
      </c>
      <c r="T29" s="271">
        <v>11762333349</v>
      </c>
    </row>
    <row r="30" spans="2:20" s="237" customFormat="1" ht="15.75" customHeight="1">
      <c r="B30" s="247"/>
      <c r="C30" s="248" t="s">
        <v>301</v>
      </c>
      <c r="D30" s="248"/>
      <c r="E30" s="1"/>
      <c r="F30" s="248"/>
      <c r="G30" s="248"/>
      <c r="H30" s="251"/>
      <c r="I30" s="251"/>
      <c r="J30" s="252"/>
      <c r="K30" s="252"/>
      <c r="L30" s="253"/>
      <c r="M30" s="271">
        <v>0</v>
      </c>
      <c r="N30" s="271">
        <v>0</v>
      </c>
      <c r="O30" s="271">
        <v>0</v>
      </c>
      <c r="P30" s="271">
        <v>0</v>
      </c>
      <c r="Q30" s="272">
        <v>0</v>
      </c>
      <c r="R30" s="271">
        <v>0</v>
      </c>
      <c r="S30" s="271">
        <v>79186</v>
      </c>
      <c r="T30" s="271">
        <v>79186</v>
      </c>
    </row>
    <row r="31" spans="2:20" s="237" customFormat="1" ht="15.75" customHeight="1">
      <c r="B31" s="240"/>
      <c r="C31" s="241"/>
      <c r="D31" s="242" t="s">
        <v>302</v>
      </c>
      <c r="E31" s="242"/>
      <c r="F31" s="241"/>
      <c r="G31" s="241"/>
      <c r="H31" s="255"/>
      <c r="I31" s="255"/>
      <c r="J31" s="256"/>
      <c r="K31" s="256"/>
      <c r="L31" s="257"/>
      <c r="M31" s="271">
        <v>0</v>
      </c>
      <c r="N31" s="271">
        <v>0</v>
      </c>
      <c r="O31" s="271">
        <v>0</v>
      </c>
      <c r="P31" s="271">
        <v>0</v>
      </c>
      <c r="Q31" s="272">
        <v>0</v>
      </c>
      <c r="R31" s="271">
        <v>0</v>
      </c>
      <c r="S31" s="271">
        <v>0</v>
      </c>
      <c r="T31" s="271">
        <v>0</v>
      </c>
    </row>
    <row r="32" spans="2:20" s="237" customFormat="1" ht="15.75" customHeight="1">
      <c r="B32" s="247"/>
      <c r="C32" s="248"/>
      <c r="D32" s="249" t="s">
        <v>303</v>
      </c>
      <c r="E32" s="249"/>
      <c r="F32" s="248"/>
      <c r="G32" s="248"/>
      <c r="H32" s="251"/>
      <c r="I32" s="251"/>
      <c r="J32" s="252"/>
      <c r="K32" s="252"/>
      <c r="L32" s="253"/>
      <c r="M32" s="271">
        <v>0</v>
      </c>
      <c r="N32" s="271">
        <v>0</v>
      </c>
      <c r="O32" s="271">
        <v>0</v>
      </c>
      <c r="P32" s="271">
        <v>0</v>
      </c>
      <c r="Q32" s="272">
        <v>0</v>
      </c>
      <c r="R32" s="271">
        <v>0</v>
      </c>
      <c r="S32" s="271">
        <v>0</v>
      </c>
      <c r="T32" s="271">
        <v>0</v>
      </c>
    </row>
    <row r="33" spans="2:20" s="237" customFormat="1" ht="15.75" customHeight="1">
      <c r="B33" s="240"/>
      <c r="C33" s="241"/>
      <c r="D33" s="242" t="s">
        <v>304</v>
      </c>
      <c r="E33" s="242"/>
      <c r="F33" s="241"/>
      <c r="G33" s="242"/>
      <c r="H33" s="241"/>
      <c r="I33" s="241"/>
      <c r="J33" s="242"/>
      <c r="K33" s="242"/>
      <c r="L33" s="243"/>
      <c r="M33" s="271">
        <v>0</v>
      </c>
      <c r="N33" s="271">
        <v>0</v>
      </c>
      <c r="O33" s="271">
        <v>0</v>
      </c>
      <c r="P33" s="271">
        <v>0</v>
      </c>
      <c r="Q33" s="272">
        <v>0</v>
      </c>
      <c r="R33" s="271">
        <v>0</v>
      </c>
      <c r="S33" s="271">
        <v>0</v>
      </c>
      <c r="T33" s="271">
        <v>0</v>
      </c>
    </row>
    <row r="34" spans="2:20" s="237" customFormat="1" ht="15.75" customHeight="1">
      <c r="B34" s="247"/>
      <c r="C34" s="248"/>
      <c r="D34" s="248" t="s">
        <v>305</v>
      </c>
      <c r="E34" s="248"/>
      <c r="F34" s="248"/>
      <c r="G34" s="248"/>
      <c r="H34" s="248"/>
      <c r="I34" s="248"/>
      <c r="J34" s="1"/>
      <c r="K34" s="1"/>
      <c r="L34" s="250"/>
      <c r="M34" s="271">
        <v>0</v>
      </c>
      <c r="N34" s="271">
        <v>0</v>
      </c>
      <c r="O34" s="271">
        <v>0</v>
      </c>
      <c r="P34" s="271">
        <v>0</v>
      </c>
      <c r="Q34" s="272">
        <v>0</v>
      </c>
      <c r="R34" s="271">
        <v>0</v>
      </c>
      <c r="S34" s="271">
        <v>0</v>
      </c>
      <c r="T34" s="271">
        <v>0</v>
      </c>
    </row>
    <row r="35" spans="2:20" s="237" customFormat="1" ht="15.75" customHeight="1">
      <c r="B35" s="240"/>
      <c r="C35" s="241"/>
      <c r="D35" s="241" t="s">
        <v>1</v>
      </c>
      <c r="E35" s="241"/>
      <c r="F35" s="241"/>
      <c r="G35" s="241"/>
      <c r="H35" s="241"/>
      <c r="I35" s="241"/>
      <c r="J35" s="242"/>
      <c r="K35" s="242"/>
      <c r="L35" s="243"/>
      <c r="M35" s="271">
        <v>0</v>
      </c>
      <c r="N35" s="271">
        <v>0</v>
      </c>
      <c r="O35" s="271">
        <v>0</v>
      </c>
      <c r="P35" s="271">
        <v>0</v>
      </c>
      <c r="Q35" s="272">
        <v>0</v>
      </c>
      <c r="R35" s="271">
        <v>0</v>
      </c>
      <c r="S35" s="271">
        <v>79186</v>
      </c>
      <c r="T35" s="271">
        <v>79186</v>
      </c>
    </row>
    <row r="36" spans="2:20" s="237" customFormat="1" ht="15.75" customHeight="1">
      <c r="B36" s="247"/>
      <c r="C36" s="248" t="s">
        <v>306</v>
      </c>
      <c r="D36" s="248"/>
      <c r="E36" s="248"/>
      <c r="F36" s="248"/>
      <c r="G36" s="248"/>
      <c r="H36" s="248"/>
      <c r="I36" s="248"/>
      <c r="J36" s="261"/>
      <c r="K36" s="261"/>
      <c r="L36" s="262"/>
      <c r="M36" s="271">
        <v>0</v>
      </c>
      <c r="N36" s="271">
        <v>0</v>
      </c>
      <c r="O36" s="271">
        <v>0</v>
      </c>
      <c r="P36" s="271">
        <v>0</v>
      </c>
      <c r="Q36" s="272">
        <v>0</v>
      </c>
      <c r="R36" s="271">
        <v>0</v>
      </c>
      <c r="S36" s="271">
        <v>306999</v>
      </c>
      <c r="T36" s="271">
        <v>306999</v>
      </c>
    </row>
    <row r="37" spans="2:20" s="237" customFormat="1" ht="15.75" customHeight="1">
      <c r="B37" s="240"/>
      <c r="C37" s="241"/>
      <c r="D37" s="241" t="s">
        <v>307</v>
      </c>
      <c r="E37" s="241"/>
      <c r="F37" s="241"/>
      <c r="G37" s="241"/>
      <c r="H37" s="241"/>
      <c r="I37" s="241"/>
      <c r="J37" s="259"/>
      <c r="K37" s="259"/>
      <c r="L37" s="260"/>
      <c r="M37" s="271">
        <v>0</v>
      </c>
      <c r="N37" s="271">
        <v>0</v>
      </c>
      <c r="O37" s="271">
        <v>0</v>
      </c>
      <c r="P37" s="271">
        <v>0</v>
      </c>
      <c r="Q37" s="272">
        <v>0</v>
      </c>
      <c r="R37" s="271">
        <v>0</v>
      </c>
      <c r="S37" s="271">
        <v>306999</v>
      </c>
      <c r="T37" s="271">
        <v>306999</v>
      </c>
    </row>
    <row r="38" spans="2:20" s="237" customFormat="1" ht="15.75" customHeight="1">
      <c r="B38" s="247"/>
      <c r="C38" s="248"/>
      <c r="D38" s="248" t="s">
        <v>80</v>
      </c>
      <c r="E38" s="248"/>
      <c r="F38" s="248"/>
      <c r="G38" s="248"/>
      <c r="H38" s="248"/>
      <c r="I38" s="248"/>
      <c r="J38" s="261"/>
      <c r="K38" s="261"/>
      <c r="L38" s="262"/>
      <c r="M38" s="271">
        <v>0</v>
      </c>
      <c r="N38" s="271">
        <v>0</v>
      </c>
      <c r="O38" s="271">
        <v>0</v>
      </c>
      <c r="P38" s="271">
        <v>0</v>
      </c>
      <c r="Q38" s="272">
        <v>0</v>
      </c>
      <c r="R38" s="271">
        <v>0</v>
      </c>
      <c r="S38" s="271">
        <v>0</v>
      </c>
      <c r="T38" s="271">
        <v>0</v>
      </c>
    </row>
    <row r="39" spans="2:20" s="237" customFormat="1" ht="15.75" customHeight="1">
      <c r="B39" s="263" t="s">
        <v>308</v>
      </c>
      <c r="C39" s="241"/>
      <c r="D39" s="241"/>
      <c r="E39" s="241"/>
      <c r="F39" s="241"/>
      <c r="G39" s="241"/>
      <c r="H39" s="241"/>
      <c r="I39" s="241"/>
      <c r="J39" s="259"/>
      <c r="K39" s="259"/>
      <c r="L39" s="260"/>
      <c r="M39" s="271">
        <v>985922796</v>
      </c>
      <c r="N39" s="271">
        <v>1337237628</v>
      </c>
      <c r="O39" s="271">
        <v>3592632849</v>
      </c>
      <c r="P39" s="271">
        <v>978478553</v>
      </c>
      <c r="Q39" s="272">
        <v>447662303</v>
      </c>
      <c r="R39" s="271">
        <v>359555463</v>
      </c>
      <c r="S39" s="271">
        <v>4060615944</v>
      </c>
      <c r="T39" s="271">
        <v>11762105536</v>
      </c>
    </row>
    <row r="40" spans="2:20" s="237" customFormat="1" ht="3.75" customHeight="1">
      <c r="B40" s="248"/>
      <c r="C40" s="248"/>
      <c r="D40" s="248"/>
      <c r="E40" s="264"/>
      <c r="F40" s="264"/>
      <c r="G40" s="264"/>
      <c r="H40" s="264"/>
      <c r="I40" s="264"/>
      <c r="J40" s="265"/>
      <c r="K40" s="265"/>
      <c r="L40" s="265"/>
    </row>
    <row r="41" spans="2:20" s="237" customFormat="1" ht="15.6" customHeight="1">
      <c r="B41" s="248"/>
      <c r="C41" s="248"/>
      <c r="D41" s="264"/>
      <c r="E41" s="264"/>
      <c r="F41" s="264"/>
      <c r="G41" s="264"/>
      <c r="H41" s="264"/>
      <c r="I41" s="264"/>
      <c r="J41" s="265"/>
      <c r="K41" s="265"/>
      <c r="L41" s="265"/>
    </row>
    <row r="42" spans="2:20">
      <c r="B42" s="248"/>
      <c r="C42" s="248"/>
      <c r="D42" s="248"/>
      <c r="E42" s="264"/>
      <c r="F42" s="264"/>
      <c r="G42" s="264"/>
      <c r="H42" s="264"/>
      <c r="I42" s="264"/>
      <c r="J42" s="265"/>
      <c r="K42" s="265"/>
      <c r="L42" s="265"/>
    </row>
    <row r="50" spans="1:21">
      <c r="B50" s="266"/>
      <c r="C50" s="266"/>
      <c r="D50" s="266"/>
      <c r="E50" s="266"/>
      <c r="F50" s="266"/>
      <c r="G50" s="266"/>
      <c r="H50" s="266"/>
      <c r="I50" s="266"/>
      <c r="J50" s="266"/>
      <c r="K50" s="266"/>
      <c r="L50" s="266"/>
    </row>
    <row r="61" spans="1:21">
      <c r="A61" s="266"/>
      <c r="O61" s="266"/>
      <c r="P61" s="266"/>
      <c r="Q61" s="266"/>
      <c r="R61" s="266"/>
      <c r="S61" s="266"/>
      <c r="T61" s="266"/>
      <c r="U61" s="266"/>
    </row>
    <row r="62" spans="1:21">
      <c r="M62" s="266"/>
      <c r="N62" s="266"/>
    </row>
    <row r="84" spans="1:21">
      <c r="B84" s="1"/>
      <c r="C84" s="1"/>
      <c r="D84" s="1"/>
      <c r="E84" s="1"/>
      <c r="F84" s="1"/>
      <c r="G84" s="1"/>
      <c r="H84" s="1"/>
      <c r="I84" s="1"/>
      <c r="J84" s="1"/>
      <c r="K84" s="1"/>
      <c r="L84" s="1"/>
    </row>
    <row r="85" spans="1:21">
      <c r="B85" s="266"/>
      <c r="C85" s="266"/>
      <c r="D85" s="266"/>
      <c r="E85" s="266"/>
      <c r="F85" s="266"/>
      <c r="G85" s="266"/>
      <c r="H85" s="266"/>
      <c r="I85" s="266"/>
      <c r="J85" s="266"/>
      <c r="K85" s="266"/>
      <c r="L85" s="266"/>
    </row>
    <row r="95" spans="1:21">
      <c r="A95" s="1"/>
      <c r="O95" s="1"/>
      <c r="P95" s="1"/>
      <c r="Q95" s="1"/>
      <c r="R95" s="1"/>
      <c r="S95" s="1"/>
      <c r="T95" s="1"/>
      <c r="U95" s="1"/>
    </row>
    <row r="96" spans="1:21">
      <c r="A96" s="266"/>
      <c r="M96" s="1"/>
      <c r="N96" s="1"/>
      <c r="O96" s="266"/>
      <c r="P96" s="266"/>
      <c r="Q96" s="266"/>
      <c r="R96" s="266"/>
      <c r="S96" s="266"/>
      <c r="T96" s="266"/>
      <c r="U96" s="266"/>
    </row>
    <row r="97" spans="13:14">
      <c r="M97" s="266"/>
      <c r="N97" s="266"/>
    </row>
    <row r="126" spans="2:12">
      <c r="B126" s="1"/>
      <c r="C126" s="1"/>
      <c r="D126" s="1"/>
      <c r="E126" s="1"/>
      <c r="F126" s="1"/>
      <c r="G126" s="1"/>
      <c r="H126" s="1"/>
      <c r="I126" s="1"/>
      <c r="J126" s="1"/>
      <c r="K126" s="1"/>
      <c r="L126" s="1"/>
    </row>
    <row r="127" spans="2:12">
      <c r="B127" s="266"/>
      <c r="C127" s="266"/>
      <c r="D127" s="266"/>
      <c r="E127" s="266"/>
      <c r="F127" s="266"/>
      <c r="G127" s="266"/>
      <c r="H127" s="266"/>
      <c r="I127" s="266"/>
      <c r="J127" s="266"/>
      <c r="K127" s="266"/>
      <c r="L127" s="266"/>
    </row>
    <row r="137" spans="1:21">
      <c r="A137" s="1"/>
      <c r="O137" s="1"/>
      <c r="P137" s="1"/>
      <c r="Q137" s="1"/>
      <c r="R137" s="1"/>
      <c r="S137" s="1"/>
      <c r="T137" s="1"/>
      <c r="U137" s="1"/>
    </row>
    <row r="138" spans="1:21">
      <c r="A138" s="266"/>
      <c r="M138" s="1"/>
      <c r="N138" s="1"/>
      <c r="O138" s="266"/>
      <c r="P138" s="266"/>
      <c r="Q138" s="266"/>
      <c r="R138" s="266"/>
      <c r="S138" s="266"/>
      <c r="T138" s="266"/>
      <c r="U138" s="266"/>
    </row>
    <row r="139" spans="1:21">
      <c r="M139" s="266"/>
      <c r="N139" s="266"/>
    </row>
    <row r="180" spans="1:21">
      <c r="B180" s="1"/>
      <c r="C180" s="1"/>
      <c r="D180" s="1"/>
      <c r="E180" s="1"/>
      <c r="F180" s="1"/>
      <c r="G180" s="1"/>
      <c r="H180" s="1"/>
      <c r="I180" s="1"/>
      <c r="J180" s="1"/>
      <c r="K180" s="1"/>
      <c r="L180" s="1"/>
    </row>
    <row r="181" spans="1:21">
      <c r="B181" s="266"/>
      <c r="C181" s="266"/>
      <c r="D181" s="266"/>
      <c r="E181" s="266"/>
      <c r="F181" s="266"/>
      <c r="G181" s="266"/>
      <c r="H181" s="266"/>
      <c r="I181" s="266"/>
      <c r="J181" s="266"/>
      <c r="K181" s="266"/>
      <c r="L181" s="266"/>
    </row>
    <row r="191" spans="1:21">
      <c r="A191" s="1"/>
      <c r="O191" s="1"/>
      <c r="P191" s="1"/>
      <c r="Q191" s="1"/>
      <c r="R191" s="1"/>
      <c r="S191" s="1"/>
      <c r="T191" s="1"/>
      <c r="U191" s="1"/>
    </row>
    <row r="192" spans="1:21">
      <c r="A192" s="266"/>
      <c r="M192" s="1"/>
      <c r="N192" s="1"/>
      <c r="O192" s="266"/>
      <c r="P192" s="266"/>
      <c r="Q192" s="266"/>
      <c r="R192" s="266"/>
      <c r="S192" s="266"/>
      <c r="T192" s="266"/>
      <c r="U192" s="266"/>
    </row>
    <row r="193" spans="13:14">
      <c r="M193" s="266"/>
      <c r="N193" s="266"/>
    </row>
    <row r="240" spans="2:12">
      <c r="B240" s="267"/>
      <c r="C240" s="267"/>
      <c r="D240" s="267"/>
      <c r="E240" s="267"/>
      <c r="F240" s="267"/>
      <c r="G240" s="267"/>
      <c r="H240" s="267"/>
      <c r="I240" s="267"/>
      <c r="J240" s="267"/>
      <c r="K240" s="267"/>
      <c r="L240" s="267"/>
    </row>
    <row r="242" spans="1:21">
      <c r="B242" s="268"/>
      <c r="C242" s="268"/>
      <c r="D242" s="268"/>
      <c r="E242" s="268"/>
      <c r="F242" s="268"/>
      <c r="G242" s="268"/>
      <c r="H242" s="268"/>
      <c r="I242" s="268"/>
      <c r="J242" s="268"/>
      <c r="K242" s="268"/>
      <c r="L242" s="1"/>
    </row>
    <row r="243" spans="1:21">
      <c r="B243" s="268"/>
      <c r="C243" s="268"/>
      <c r="D243" s="268"/>
      <c r="E243" s="268"/>
      <c r="F243" s="268"/>
      <c r="G243" s="268"/>
      <c r="H243" s="268"/>
      <c r="I243" s="268"/>
      <c r="J243" s="268"/>
      <c r="K243" s="268"/>
      <c r="L243" s="1"/>
    </row>
    <row r="244" spans="1:21">
      <c r="B244" s="268"/>
      <c r="C244" s="268"/>
      <c r="D244" s="268"/>
      <c r="E244" s="268"/>
      <c r="F244" s="268"/>
      <c r="G244" s="268"/>
      <c r="H244" s="268"/>
      <c r="I244" s="268"/>
      <c r="J244" s="268"/>
      <c r="K244" s="268"/>
      <c r="L244" s="1"/>
    </row>
    <row r="245" spans="1:21">
      <c r="B245" s="268"/>
      <c r="C245" s="268"/>
      <c r="D245" s="268"/>
      <c r="E245" s="268"/>
      <c r="F245" s="268"/>
      <c r="G245" s="268"/>
      <c r="H245" s="268"/>
      <c r="I245" s="268"/>
      <c r="J245" s="268"/>
      <c r="K245" s="268"/>
      <c r="L245" s="1"/>
    </row>
    <row r="246" spans="1:21">
      <c r="B246" s="268"/>
      <c r="C246" s="268"/>
      <c r="D246" s="268"/>
      <c r="E246" s="268"/>
      <c r="F246" s="268"/>
      <c r="G246" s="268"/>
      <c r="H246" s="268"/>
      <c r="I246" s="268"/>
      <c r="J246" s="268"/>
      <c r="K246" s="268"/>
      <c r="L246" s="1"/>
    </row>
    <row r="247" spans="1:21">
      <c r="B247" s="268"/>
      <c r="C247" s="268"/>
      <c r="D247" s="268"/>
      <c r="E247" s="268"/>
      <c r="F247" s="268"/>
      <c r="G247" s="268"/>
      <c r="H247" s="268"/>
      <c r="I247" s="268"/>
      <c r="J247" s="268"/>
      <c r="K247" s="268"/>
      <c r="L247" s="1"/>
    </row>
    <row r="248" spans="1:21">
      <c r="B248" s="268"/>
      <c r="C248" s="268"/>
      <c r="D248" s="268"/>
      <c r="E248" s="268"/>
      <c r="F248" s="268"/>
      <c r="G248" s="268"/>
      <c r="H248" s="268"/>
      <c r="I248" s="268"/>
      <c r="J248" s="268"/>
      <c r="K248" s="268"/>
    </row>
    <row r="249" spans="1:21">
      <c r="B249" s="268"/>
      <c r="C249" s="268"/>
      <c r="D249" s="268"/>
      <c r="E249" s="268"/>
      <c r="F249" s="268"/>
      <c r="G249" s="268"/>
      <c r="H249" s="268"/>
      <c r="I249" s="268"/>
      <c r="J249" s="268"/>
      <c r="K249" s="268"/>
    </row>
    <row r="250" spans="1:21">
      <c r="B250" s="268"/>
      <c r="C250" s="268"/>
      <c r="D250" s="268"/>
      <c r="E250" s="268"/>
      <c r="F250" s="268"/>
      <c r="G250" s="268"/>
      <c r="H250" s="268"/>
      <c r="I250" s="268"/>
      <c r="J250" s="268"/>
      <c r="K250" s="268"/>
      <c r="L250" s="1"/>
    </row>
    <row r="251" spans="1:21">
      <c r="A251" s="267"/>
      <c r="B251" s="268"/>
      <c r="C251" s="268"/>
      <c r="D251" s="268"/>
      <c r="E251" s="268"/>
      <c r="F251" s="268"/>
      <c r="G251" s="268"/>
      <c r="H251" s="268"/>
      <c r="I251" s="268"/>
      <c r="J251" s="268"/>
      <c r="K251" s="268"/>
      <c r="L251" s="1"/>
      <c r="O251" s="267"/>
      <c r="P251" s="267"/>
      <c r="Q251" s="267"/>
      <c r="R251" s="267"/>
      <c r="S251" s="267"/>
      <c r="T251" s="267"/>
      <c r="U251" s="267"/>
    </row>
    <row r="252" spans="1:21">
      <c r="B252" s="1"/>
      <c r="C252" s="1"/>
      <c r="D252" s="1"/>
      <c r="E252" s="1"/>
      <c r="F252" s="1"/>
      <c r="G252" s="1"/>
      <c r="H252" s="1"/>
      <c r="I252" s="1"/>
      <c r="J252" s="1"/>
      <c r="K252" s="1"/>
      <c r="L252" s="1"/>
      <c r="M252" s="267"/>
      <c r="N252" s="267"/>
    </row>
    <row r="253" spans="1:21">
      <c r="A253" s="1"/>
      <c r="O253" s="1"/>
      <c r="P253" s="1"/>
      <c r="Q253" s="1"/>
      <c r="R253" s="1"/>
      <c r="S253" s="1"/>
      <c r="T253" s="1"/>
      <c r="U253" s="1"/>
    </row>
    <row r="254" spans="1:21">
      <c r="A254" s="1"/>
      <c r="M254" s="1"/>
      <c r="N254" s="1"/>
      <c r="O254" s="1"/>
      <c r="P254" s="1"/>
      <c r="Q254" s="1"/>
      <c r="R254" s="1"/>
      <c r="S254" s="1"/>
      <c r="T254" s="1"/>
      <c r="U254" s="1"/>
    </row>
    <row r="255" spans="1:21">
      <c r="A255" s="1"/>
      <c r="M255" s="1"/>
      <c r="N255" s="1"/>
      <c r="O255" s="1"/>
      <c r="P255" s="1"/>
      <c r="Q255" s="1"/>
      <c r="R255" s="1"/>
      <c r="S255" s="1"/>
      <c r="T255" s="1"/>
      <c r="U255" s="1"/>
    </row>
    <row r="256" spans="1:21">
      <c r="A256" s="1"/>
      <c r="M256" s="1"/>
      <c r="N256" s="1"/>
      <c r="O256" s="1"/>
      <c r="P256" s="1"/>
      <c r="Q256" s="1"/>
      <c r="R256" s="1"/>
      <c r="S256" s="1"/>
      <c r="T256" s="1"/>
      <c r="U256" s="1"/>
    </row>
    <row r="257" spans="1:21">
      <c r="A257" s="1"/>
      <c r="M257" s="1"/>
      <c r="N257" s="1"/>
      <c r="O257" s="1"/>
      <c r="P257" s="1"/>
      <c r="Q257" s="1"/>
      <c r="R257" s="1"/>
      <c r="S257" s="1"/>
      <c r="T257" s="1"/>
      <c r="U257" s="1"/>
    </row>
    <row r="258" spans="1:21">
      <c r="A258" s="1"/>
      <c r="M258" s="1"/>
      <c r="N258" s="1"/>
      <c r="O258" s="1"/>
      <c r="P258" s="1"/>
      <c r="Q258" s="1"/>
      <c r="R258" s="1"/>
      <c r="S258" s="1"/>
      <c r="T258" s="1"/>
      <c r="U258" s="1"/>
    </row>
    <row r="259" spans="1:21">
      <c r="M259" s="1"/>
      <c r="N259" s="1"/>
    </row>
    <row r="261" spans="1:21">
      <c r="A261" s="1"/>
      <c r="O261" s="1"/>
      <c r="P261" s="1"/>
      <c r="Q261" s="1"/>
      <c r="R261" s="1"/>
      <c r="S261" s="1"/>
      <c r="T261" s="1"/>
      <c r="U261" s="1"/>
    </row>
    <row r="262" spans="1:21">
      <c r="A262" s="1"/>
      <c r="M262" s="1"/>
      <c r="N262" s="1"/>
      <c r="O262" s="1"/>
      <c r="P262" s="1"/>
      <c r="Q262" s="1"/>
      <c r="R262" s="1"/>
      <c r="S262" s="1"/>
      <c r="T262" s="1"/>
      <c r="U262" s="1"/>
    </row>
    <row r="263" spans="1:21">
      <c r="A263" s="1"/>
      <c r="M263" s="1"/>
      <c r="N263" s="1"/>
      <c r="O263" s="1"/>
      <c r="P263" s="1"/>
      <c r="Q263" s="1"/>
      <c r="R263" s="1"/>
      <c r="S263" s="1"/>
      <c r="T263" s="1"/>
      <c r="U263" s="1"/>
    </row>
    <row r="264" spans="1:21">
      <c r="M264" s="1"/>
      <c r="N264" s="1"/>
    </row>
  </sheetData>
  <mergeCells count="10">
    <mergeCell ref="Q3:Q4"/>
    <mergeCell ref="R3:R4"/>
    <mergeCell ref="S3:S4"/>
    <mergeCell ref="T3:T4"/>
    <mergeCell ref="B1:L1"/>
    <mergeCell ref="B3:L4"/>
    <mergeCell ref="M3:M4"/>
    <mergeCell ref="N3:N4"/>
    <mergeCell ref="O3:O4"/>
    <mergeCell ref="P3:P4"/>
  </mergeCells>
  <phoneticPr fontId="5"/>
  <pageMargins left="0.7" right="0.7" top="0.75" bottom="0.75" header="0.3" footer="0.3"/>
  <pageSetup paperSize="9" scale="8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3F2623-1296-47EC-B85B-177A2C1131BE}">
  <sheetPr>
    <pageSetUpPr fitToPage="1"/>
  </sheetPr>
  <dimension ref="A1:J23"/>
  <sheetViews>
    <sheetView workbookViewId="0">
      <selection sqref="A1:J1"/>
    </sheetView>
  </sheetViews>
  <sheetFormatPr defaultColWidth="8.875" defaultRowHeight="11.25"/>
  <cols>
    <col min="1" max="1" width="30.875" style="196" customWidth="1"/>
    <col min="2" max="11" width="15.875" style="196" customWidth="1"/>
    <col min="12" max="16384" width="8.875" style="196"/>
  </cols>
  <sheetData>
    <row r="1" spans="1:10" ht="21">
      <c r="A1" s="276" t="s">
        <v>245</v>
      </c>
      <c r="B1" s="276"/>
      <c r="C1" s="276"/>
      <c r="D1" s="276"/>
      <c r="E1" s="276"/>
      <c r="F1" s="276"/>
      <c r="G1" s="276"/>
      <c r="H1" s="276"/>
      <c r="I1" s="276"/>
      <c r="J1" s="276"/>
    </row>
    <row r="2" spans="1:10" ht="13.5">
      <c r="A2" s="197" t="s">
        <v>213</v>
      </c>
      <c r="B2" s="197"/>
      <c r="C2" s="197"/>
      <c r="D2" s="197"/>
      <c r="E2" s="197"/>
      <c r="F2" s="197"/>
      <c r="G2" s="197"/>
      <c r="H2" s="197"/>
      <c r="I2" s="197"/>
      <c r="J2" s="198" t="s">
        <v>214</v>
      </c>
    </row>
    <row r="3" spans="1:10" ht="13.5">
      <c r="A3" s="197" t="s">
        <v>215</v>
      </c>
      <c r="B3" s="197"/>
      <c r="C3" s="197"/>
      <c r="D3" s="197"/>
      <c r="E3" s="197"/>
      <c r="F3" s="197"/>
      <c r="G3" s="197"/>
      <c r="H3" s="197"/>
      <c r="I3" s="197"/>
      <c r="J3" s="197"/>
    </row>
    <row r="4" spans="1:10" ht="13.5">
      <c r="A4" s="197"/>
      <c r="B4" s="197"/>
      <c r="C4" s="197"/>
      <c r="D4" s="197"/>
      <c r="E4" s="197"/>
      <c r="F4" s="197"/>
      <c r="G4" s="197"/>
      <c r="H4" s="197"/>
      <c r="I4" s="197"/>
      <c r="J4" s="198" t="s">
        <v>211</v>
      </c>
    </row>
    <row r="5" spans="1:10" ht="22.5">
      <c r="A5" s="199" t="s">
        <v>216</v>
      </c>
      <c r="B5" s="200" t="s">
        <v>237</v>
      </c>
      <c r="C5" s="199" t="s">
        <v>238</v>
      </c>
      <c r="D5" s="199" t="s">
        <v>239</v>
      </c>
      <c r="E5" s="199" t="s">
        <v>240</v>
      </c>
      <c r="F5" s="199" t="s">
        <v>241</v>
      </c>
      <c r="G5" s="199" t="s">
        <v>242</v>
      </c>
      <c r="H5" s="199" t="s">
        <v>243</v>
      </c>
      <c r="I5" s="199" t="s">
        <v>187</v>
      </c>
      <c r="J5" s="199" t="s">
        <v>236</v>
      </c>
    </row>
    <row r="6" spans="1:10">
      <c r="A6" s="201" t="s">
        <v>224</v>
      </c>
      <c r="B6" s="202">
        <v>2625169</v>
      </c>
      <c r="C6" s="202">
        <v>8443513</v>
      </c>
      <c r="D6" s="202">
        <v>2022991</v>
      </c>
      <c r="E6" s="202">
        <v>1624448</v>
      </c>
      <c r="F6" s="202">
        <v>156162</v>
      </c>
      <c r="G6" s="202">
        <v>177748</v>
      </c>
      <c r="H6" s="202">
        <v>3718861</v>
      </c>
      <c r="I6" s="202">
        <v>487</v>
      </c>
      <c r="J6" s="202">
        <v>18778811</v>
      </c>
    </row>
    <row r="7" spans="1:10">
      <c r="A7" s="201" t="s">
        <v>225</v>
      </c>
      <c r="B7" s="202">
        <v>640736</v>
      </c>
      <c r="C7" s="202">
        <v>6656918</v>
      </c>
      <c r="D7" s="202">
        <v>737711</v>
      </c>
      <c r="E7" s="202">
        <v>881319</v>
      </c>
      <c r="F7" s="202">
        <v>152620</v>
      </c>
      <c r="G7" s="202">
        <v>102790</v>
      </c>
      <c r="H7" s="202">
        <v>1996100</v>
      </c>
      <c r="I7" s="202" t="s">
        <v>62</v>
      </c>
      <c r="J7" s="202">
        <v>11177625</v>
      </c>
    </row>
    <row r="8" spans="1:10">
      <c r="A8" s="201" t="s">
        <v>226</v>
      </c>
      <c r="B8" s="202" t="s">
        <v>62</v>
      </c>
      <c r="C8" s="202" t="s">
        <v>62</v>
      </c>
      <c r="D8" s="202" t="s">
        <v>62</v>
      </c>
      <c r="E8" s="202" t="s">
        <v>62</v>
      </c>
      <c r="F8" s="202" t="s">
        <v>62</v>
      </c>
      <c r="G8" s="202" t="s">
        <v>62</v>
      </c>
      <c r="H8" s="202" t="s">
        <v>62</v>
      </c>
      <c r="I8" s="202" t="s">
        <v>62</v>
      </c>
      <c r="J8" s="202" t="s">
        <v>62</v>
      </c>
    </row>
    <row r="9" spans="1:10">
      <c r="A9" s="201" t="s">
        <v>227</v>
      </c>
      <c r="B9" s="202">
        <v>1981489</v>
      </c>
      <c r="C9" s="202">
        <v>1622819</v>
      </c>
      <c r="D9" s="202">
        <v>1284765</v>
      </c>
      <c r="E9" s="202">
        <v>742023</v>
      </c>
      <c r="F9" s="202">
        <v>0</v>
      </c>
      <c r="G9" s="202">
        <v>70577</v>
      </c>
      <c r="H9" s="202">
        <v>1715822</v>
      </c>
      <c r="I9" s="202">
        <v>487</v>
      </c>
      <c r="J9" s="202">
        <v>7417982</v>
      </c>
    </row>
    <row r="10" spans="1:10">
      <c r="A10" s="201" t="s">
        <v>228</v>
      </c>
      <c r="B10" s="202">
        <v>2944</v>
      </c>
      <c r="C10" s="202">
        <v>163776</v>
      </c>
      <c r="D10" s="202">
        <v>514</v>
      </c>
      <c r="E10" s="202">
        <v>1106</v>
      </c>
      <c r="F10" s="202">
        <v>3542</v>
      </c>
      <c r="G10" s="202">
        <v>4382</v>
      </c>
      <c r="H10" s="202">
        <v>6939</v>
      </c>
      <c r="I10" s="202" t="s">
        <v>62</v>
      </c>
      <c r="J10" s="202">
        <v>183203</v>
      </c>
    </row>
    <row r="11" spans="1:10">
      <c r="A11" s="201" t="s">
        <v>229</v>
      </c>
      <c r="B11" s="202" t="s">
        <v>62</v>
      </c>
      <c r="C11" s="202" t="s">
        <v>62</v>
      </c>
      <c r="D11" s="202" t="s">
        <v>62</v>
      </c>
      <c r="E11" s="202" t="s">
        <v>62</v>
      </c>
      <c r="F11" s="202" t="s">
        <v>62</v>
      </c>
      <c r="G11" s="202" t="s">
        <v>62</v>
      </c>
      <c r="H11" s="202" t="s">
        <v>62</v>
      </c>
      <c r="I11" s="202" t="s">
        <v>62</v>
      </c>
      <c r="J11" s="202" t="s">
        <v>62</v>
      </c>
    </row>
    <row r="12" spans="1:10">
      <c r="A12" s="201" t="s">
        <v>230</v>
      </c>
      <c r="B12" s="202" t="s">
        <v>62</v>
      </c>
      <c r="C12" s="202" t="s">
        <v>62</v>
      </c>
      <c r="D12" s="202" t="s">
        <v>62</v>
      </c>
      <c r="E12" s="202" t="s">
        <v>62</v>
      </c>
      <c r="F12" s="202" t="s">
        <v>62</v>
      </c>
      <c r="G12" s="202" t="s">
        <v>62</v>
      </c>
      <c r="H12" s="202" t="s">
        <v>62</v>
      </c>
      <c r="I12" s="202" t="s">
        <v>62</v>
      </c>
      <c r="J12" s="202" t="s">
        <v>62</v>
      </c>
    </row>
    <row r="13" spans="1:10">
      <c r="A13" s="201" t="s">
        <v>231</v>
      </c>
      <c r="B13" s="202" t="s">
        <v>62</v>
      </c>
      <c r="C13" s="202" t="s">
        <v>62</v>
      </c>
      <c r="D13" s="202" t="s">
        <v>62</v>
      </c>
      <c r="E13" s="202" t="s">
        <v>62</v>
      </c>
      <c r="F13" s="202" t="s">
        <v>62</v>
      </c>
      <c r="G13" s="202" t="s">
        <v>62</v>
      </c>
      <c r="H13" s="202" t="s">
        <v>62</v>
      </c>
      <c r="I13" s="202" t="s">
        <v>62</v>
      </c>
      <c r="J13" s="202" t="s">
        <v>62</v>
      </c>
    </row>
    <row r="14" spans="1:10">
      <c r="A14" s="201" t="s">
        <v>232</v>
      </c>
      <c r="B14" s="202" t="s">
        <v>62</v>
      </c>
      <c r="C14" s="202" t="s">
        <v>62</v>
      </c>
      <c r="D14" s="202" t="s">
        <v>62</v>
      </c>
      <c r="E14" s="202" t="s">
        <v>62</v>
      </c>
      <c r="F14" s="202" t="s">
        <v>62</v>
      </c>
      <c r="G14" s="202" t="s">
        <v>62</v>
      </c>
      <c r="H14" s="202" t="s">
        <v>62</v>
      </c>
      <c r="I14" s="202" t="s">
        <v>62</v>
      </c>
      <c r="J14" s="202" t="s">
        <v>62</v>
      </c>
    </row>
    <row r="15" spans="1:10">
      <c r="A15" s="201" t="s">
        <v>233</v>
      </c>
      <c r="B15" s="202" t="s">
        <v>62</v>
      </c>
      <c r="C15" s="202" t="s">
        <v>62</v>
      </c>
      <c r="D15" s="202" t="s">
        <v>62</v>
      </c>
      <c r="E15" s="202" t="s">
        <v>62</v>
      </c>
      <c r="F15" s="202" t="s">
        <v>62</v>
      </c>
      <c r="G15" s="202" t="s">
        <v>62</v>
      </c>
      <c r="H15" s="202" t="s">
        <v>62</v>
      </c>
      <c r="I15" s="202" t="s">
        <v>62</v>
      </c>
      <c r="J15" s="202" t="s">
        <v>62</v>
      </c>
    </row>
    <row r="16" spans="1:10">
      <c r="A16" s="201" t="s">
        <v>234</v>
      </c>
      <c r="B16" s="202">
        <v>4840085</v>
      </c>
      <c r="C16" s="202">
        <v>65400</v>
      </c>
      <c r="D16" s="202" t="s">
        <v>62</v>
      </c>
      <c r="E16" s="202" t="s">
        <v>62</v>
      </c>
      <c r="F16" s="202">
        <v>19721</v>
      </c>
      <c r="G16" s="202">
        <v>16907</v>
      </c>
      <c r="H16" s="202">
        <v>105732</v>
      </c>
      <c r="I16" s="202" t="s">
        <v>62</v>
      </c>
      <c r="J16" s="202">
        <v>5047845</v>
      </c>
    </row>
    <row r="17" spans="1:10">
      <c r="A17" s="201" t="s">
        <v>225</v>
      </c>
      <c r="B17" s="202">
        <v>1390234</v>
      </c>
      <c r="C17" s="202">
        <v>65400</v>
      </c>
      <c r="D17" s="202" t="s">
        <v>62</v>
      </c>
      <c r="E17" s="202" t="s">
        <v>62</v>
      </c>
      <c r="F17" s="202" t="s">
        <v>62</v>
      </c>
      <c r="G17" s="202" t="s">
        <v>62</v>
      </c>
      <c r="H17" s="202">
        <v>73211</v>
      </c>
      <c r="I17" s="202" t="s">
        <v>62</v>
      </c>
      <c r="J17" s="202">
        <v>1528845</v>
      </c>
    </row>
    <row r="18" spans="1:10">
      <c r="A18" s="201" t="s">
        <v>227</v>
      </c>
      <c r="B18" s="202">
        <v>2790</v>
      </c>
      <c r="C18" s="202" t="s">
        <v>62</v>
      </c>
      <c r="D18" s="202" t="s">
        <v>62</v>
      </c>
      <c r="E18" s="202" t="s">
        <v>62</v>
      </c>
      <c r="F18" s="202" t="s">
        <v>62</v>
      </c>
      <c r="G18" s="202" t="s">
        <v>62</v>
      </c>
      <c r="H18" s="202" t="s">
        <v>62</v>
      </c>
      <c r="I18" s="202" t="s">
        <v>62</v>
      </c>
      <c r="J18" s="202">
        <v>2790</v>
      </c>
    </row>
    <row r="19" spans="1:10">
      <c r="A19" s="201" t="s">
        <v>228</v>
      </c>
      <c r="B19" s="202">
        <v>3430862</v>
      </c>
      <c r="C19" s="202" t="s">
        <v>62</v>
      </c>
      <c r="D19" s="202" t="s">
        <v>62</v>
      </c>
      <c r="E19" s="202" t="s">
        <v>62</v>
      </c>
      <c r="F19" s="202">
        <v>19721</v>
      </c>
      <c r="G19" s="202">
        <v>16907</v>
      </c>
      <c r="H19" s="202">
        <v>18633</v>
      </c>
      <c r="I19" s="202" t="s">
        <v>62</v>
      </c>
      <c r="J19" s="202">
        <v>3486123</v>
      </c>
    </row>
    <row r="20" spans="1:10">
      <c r="A20" s="201" t="s">
        <v>232</v>
      </c>
      <c r="B20" s="202" t="s">
        <v>62</v>
      </c>
      <c r="C20" s="202" t="s">
        <v>62</v>
      </c>
      <c r="D20" s="202" t="s">
        <v>62</v>
      </c>
      <c r="E20" s="202" t="s">
        <v>62</v>
      </c>
      <c r="F20" s="202" t="s">
        <v>62</v>
      </c>
      <c r="G20" s="202" t="s">
        <v>62</v>
      </c>
      <c r="H20" s="202" t="s">
        <v>62</v>
      </c>
      <c r="I20" s="202" t="s">
        <v>62</v>
      </c>
      <c r="J20" s="202" t="s">
        <v>62</v>
      </c>
    </row>
    <row r="21" spans="1:10">
      <c r="A21" s="201" t="s">
        <v>233</v>
      </c>
      <c r="B21" s="202">
        <v>16199</v>
      </c>
      <c r="C21" s="202" t="s">
        <v>62</v>
      </c>
      <c r="D21" s="202" t="s">
        <v>62</v>
      </c>
      <c r="E21" s="202" t="s">
        <v>62</v>
      </c>
      <c r="F21" s="202" t="s">
        <v>62</v>
      </c>
      <c r="G21" s="202" t="s">
        <v>62</v>
      </c>
      <c r="H21" s="202">
        <v>13889</v>
      </c>
      <c r="I21" s="202" t="s">
        <v>62</v>
      </c>
      <c r="J21" s="202">
        <v>30088</v>
      </c>
    </row>
    <row r="22" spans="1:10">
      <c r="A22" s="201" t="s">
        <v>235</v>
      </c>
      <c r="B22" s="202">
        <v>872</v>
      </c>
      <c r="C22" s="202">
        <v>3300</v>
      </c>
      <c r="D22" s="202">
        <v>1620</v>
      </c>
      <c r="E22" s="202">
        <v>8692</v>
      </c>
      <c r="F22" s="202">
        <v>657</v>
      </c>
      <c r="G22" s="202">
        <v>27153</v>
      </c>
      <c r="H22" s="202">
        <v>10981</v>
      </c>
      <c r="I22" s="202" t="s">
        <v>62</v>
      </c>
      <c r="J22" s="202">
        <v>53274</v>
      </c>
    </row>
    <row r="23" spans="1:10">
      <c r="A23" s="201" t="s">
        <v>236</v>
      </c>
      <c r="B23" s="202">
        <v>7466126</v>
      </c>
      <c r="C23" s="202">
        <v>8512213</v>
      </c>
      <c r="D23" s="202">
        <v>2024611</v>
      </c>
      <c r="E23" s="202">
        <v>1633140</v>
      </c>
      <c r="F23" s="202">
        <v>176540</v>
      </c>
      <c r="G23" s="202">
        <v>221808</v>
      </c>
      <c r="H23" s="202">
        <v>3835573</v>
      </c>
      <c r="I23" s="202">
        <v>487</v>
      </c>
      <c r="J23" s="202">
        <v>23879930</v>
      </c>
    </row>
  </sheetData>
  <mergeCells count="1">
    <mergeCell ref="A1:J1"/>
  </mergeCells>
  <phoneticPr fontId="5"/>
  <pageMargins left="0.39370078740157483" right="0.39370078740157483" top="0.39370078740157483" bottom="0.39370078740157483" header="0.19685039370078741" footer="0.19685039370078741"/>
  <pageSetup paperSize="9" scale="8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0000"/>
    <pageSetUpPr fitToPage="1"/>
  </sheetPr>
  <dimension ref="A1:L15"/>
  <sheetViews>
    <sheetView view="pageBreakPreview" zoomScaleNormal="100" zoomScaleSheetLayoutView="100" workbookViewId="0">
      <selection sqref="A1:H1"/>
    </sheetView>
  </sheetViews>
  <sheetFormatPr defaultRowHeight="13.5"/>
  <cols>
    <col min="1" max="1" width="33.5" style="74" customWidth="1"/>
    <col min="2" max="2" width="17.5" style="74" customWidth="1"/>
    <col min="3" max="7" width="15.75" style="74" customWidth="1"/>
    <col min="8" max="8" width="16.75" style="74" customWidth="1"/>
    <col min="9" max="9" width="15.75" style="74" customWidth="1"/>
    <col min="10" max="10" width="16.75" style="74" customWidth="1"/>
    <col min="11" max="11" width="16.625" style="74" customWidth="1"/>
    <col min="12" max="12" width="1.25" style="74" customWidth="1"/>
    <col min="13" max="16384" width="9" style="74"/>
  </cols>
  <sheetData>
    <row r="1" spans="1:12" ht="50.1" customHeight="1"/>
    <row r="2" spans="1:12" ht="34.5" customHeight="1">
      <c r="A2" s="75" t="s">
        <v>8</v>
      </c>
      <c r="B2" s="75"/>
      <c r="C2" s="75"/>
      <c r="D2" s="75"/>
      <c r="E2" s="75"/>
      <c r="F2" s="75"/>
      <c r="G2" s="75"/>
      <c r="H2" s="75"/>
      <c r="I2" s="75"/>
      <c r="J2" s="75"/>
      <c r="K2" s="75"/>
    </row>
    <row r="3" spans="1:12" ht="20.100000000000001" customHeight="1">
      <c r="A3" s="7" t="s">
        <v>9</v>
      </c>
      <c r="B3" s="76"/>
      <c r="C3" s="76"/>
      <c r="D3" s="76"/>
      <c r="E3" s="76"/>
      <c r="F3" s="76"/>
      <c r="G3" s="76"/>
      <c r="H3" s="77" t="s">
        <v>212</v>
      </c>
      <c r="I3" s="76"/>
      <c r="J3" s="76"/>
      <c r="K3" s="76"/>
      <c r="L3" s="76"/>
    </row>
    <row r="4" spans="1:12" ht="50.1" customHeight="1">
      <c r="A4" s="9" t="s">
        <v>10</v>
      </c>
      <c r="B4" s="10" t="s">
        <v>11</v>
      </c>
      <c r="C4" s="10" t="s">
        <v>12</v>
      </c>
      <c r="D4" s="10" t="s">
        <v>13</v>
      </c>
      <c r="E4" s="10" t="s">
        <v>14</v>
      </c>
      <c r="F4" s="10" t="s">
        <v>15</v>
      </c>
      <c r="G4" s="10" t="s">
        <v>16</v>
      </c>
      <c r="H4" s="10" t="s">
        <v>17</v>
      </c>
      <c r="I4" s="11"/>
      <c r="J4" s="8"/>
      <c r="K4" s="8"/>
      <c r="L4" s="8"/>
    </row>
    <row r="5" spans="1:12" ht="39.950000000000003" customHeight="1">
      <c r="A5" s="12"/>
      <c r="B5" s="12"/>
      <c r="C5" s="12"/>
      <c r="D5" s="12"/>
      <c r="E5" s="12"/>
      <c r="F5" s="12"/>
      <c r="G5" s="12"/>
      <c r="H5" s="12"/>
      <c r="I5" s="8"/>
      <c r="J5" s="8"/>
      <c r="K5" s="8"/>
      <c r="L5" s="8"/>
    </row>
    <row r="6" spans="1:12" ht="39.950000000000003" customHeight="1">
      <c r="A6" s="12"/>
      <c r="B6" s="12"/>
      <c r="C6" s="12"/>
      <c r="D6" s="12"/>
      <c r="E6" s="12"/>
      <c r="F6" s="12"/>
      <c r="G6" s="12"/>
      <c r="H6" s="12"/>
      <c r="I6" s="8"/>
      <c r="J6" s="8"/>
      <c r="K6" s="8"/>
      <c r="L6" s="8"/>
    </row>
    <row r="7" spans="1:12" ht="39.950000000000003" customHeight="1">
      <c r="A7" s="9" t="s">
        <v>6</v>
      </c>
      <c r="B7" s="12"/>
      <c r="C7" s="12"/>
      <c r="D7" s="12"/>
      <c r="E7" s="12"/>
      <c r="F7" s="12"/>
      <c r="G7" s="12"/>
      <c r="H7" s="12"/>
      <c r="I7" s="8"/>
      <c r="J7" s="8"/>
      <c r="K7" s="8"/>
      <c r="L7" s="8"/>
    </row>
    <row r="8" spans="1:12" ht="11.1" customHeight="1">
      <c r="A8" s="76"/>
      <c r="B8" s="76"/>
      <c r="C8" s="76"/>
      <c r="D8" s="76"/>
      <c r="E8" s="76"/>
      <c r="F8" s="76"/>
      <c r="G8" s="76"/>
      <c r="H8" s="76"/>
      <c r="I8" s="76"/>
      <c r="J8" s="76"/>
      <c r="K8" s="76"/>
      <c r="L8" s="76"/>
    </row>
    <row r="9" spans="1:12" ht="20.100000000000001" customHeight="1">
      <c r="A9" s="7" t="s">
        <v>60</v>
      </c>
      <c r="B9" s="76"/>
      <c r="C9" s="76"/>
      <c r="D9" s="76"/>
      <c r="E9" s="76"/>
      <c r="F9" s="76"/>
      <c r="G9" s="76"/>
      <c r="H9" s="76"/>
      <c r="I9" s="76"/>
      <c r="J9" s="77" t="s">
        <v>212</v>
      </c>
      <c r="K9" s="76"/>
      <c r="L9" s="76"/>
    </row>
    <row r="10" spans="1:12" ht="50.1" customHeight="1">
      <c r="A10" s="9" t="s">
        <v>18</v>
      </c>
      <c r="B10" s="10" t="s">
        <v>19</v>
      </c>
      <c r="C10" s="10" t="s">
        <v>20</v>
      </c>
      <c r="D10" s="10" t="s">
        <v>21</v>
      </c>
      <c r="E10" s="10" t="s">
        <v>22</v>
      </c>
      <c r="F10" s="10" t="s">
        <v>23</v>
      </c>
      <c r="G10" s="10" t="s">
        <v>24</v>
      </c>
      <c r="H10" s="10" t="s">
        <v>25</v>
      </c>
      <c r="I10" s="10" t="s">
        <v>26</v>
      </c>
      <c r="J10" s="10" t="s">
        <v>17</v>
      </c>
      <c r="K10" s="8"/>
      <c r="L10" s="8"/>
    </row>
    <row r="11" spans="1:12" ht="50.1" customHeight="1">
      <c r="A11" s="32" t="s">
        <v>147</v>
      </c>
      <c r="B11" s="43">
        <v>1000000</v>
      </c>
      <c r="C11" s="43">
        <v>135275762</v>
      </c>
      <c r="D11" s="43">
        <v>42046938</v>
      </c>
      <c r="E11" s="170">
        <f t="shared" ref="E11:E14" si="0">C11-D11</f>
        <v>93228824</v>
      </c>
      <c r="F11" s="78">
        <v>1000000</v>
      </c>
      <c r="G11" s="29">
        <f>B11/F11</f>
        <v>1</v>
      </c>
      <c r="H11" s="79">
        <f>E11*G11</f>
        <v>93228824</v>
      </c>
      <c r="I11" s="44" t="s">
        <v>62</v>
      </c>
      <c r="J11" s="43">
        <v>1000000</v>
      </c>
      <c r="K11" s="8"/>
      <c r="L11" s="8"/>
    </row>
    <row r="12" spans="1:12" ht="50.1" customHeight="1">
      <c r="A12" s="32" t="s">
        <v>148</v>
      </c>
      <c r="B12" s="43">
        <v>422138000</v>
      </c>
      <c r="C12" s="43">
        <v>5905467358</v>
      </c>
      <c r="D12" s="43">
        <v>3609661644</v>
      </c>
      <c r="E12" s="170">
        <f t="shared" si="0"/>
        <v>2295805714</v>
      </c>
      <c r="F12" s="78">
        <v>422138000</v>
      </c>
      <c r="G12" s="29">
        <f>B12/F12</f>
        <v>1</v>
      </c>
      <c r="H12" s="79">
        <f>E12*G12</f>
        <v>2295805714</v>
      </c>
      <c r="I12" s="44" t="s">
        <v>62</v>
      </c>
      <c r="J12" s="43" t="s">
        <v>151</v>
      </c>
      <c r="K12" s="8"/>
      <c r="L12" s="8"/>
    </row>
    <row r="13" spans="1:12" ht="39.950000000000003" customHeight="1">
      <c r="A13" s="32" t="s">
        <v>149</v>
      </c>
      <c r="B13" s="171">
        <v>1459548933</v>
      </c>
      <c r="C13" s="171">
        <v>18945291280</v>
      </c>
      <c r="D13" s="171">
        <v>17478749805</v>
      </c>
      <c r="E13" s="170">
        <f t="shared" si="0"/>
        <v>1466541475</v>
      </c>
      <c r="F13" s="172">
        <v>1459548933</v>
      </c>
      <c r="G13" s="29">
        <f>B13/F13</f>
        <v>1</v>
      </c>
      <c r="H13" s="79">
        <f>E13*G13</f>
        <v>1466541475</v>
      </c>
      <c r="I13" s="44" t="s">
        <v>62</v>
      </c>
      <c r="J13" s="173" t="s">
        <v>151</v>
      </c>
      <c r="K13" s="8"/>
      <c r="L13" s="8"/>
    </row>
    <row r="14" spans="1:12" ht="39.950000000000003" customHeight="1">
      <c r="A14" s="32" t="s">
        <v>150</v>
      </c>
      <c r="B14" s="171">
        <v>100000000</v>
      </c>
      <c r="C14" s="171">
        <v>123006595</v>
      </c>
      <c r="D14" s="171">
        <v>22211270</v>
      </c>
      <c r="E14" s="170">
        <f t="shared" si="0"/>
        <v>100795325</v>
      </c>
      <c r="F14" s="172">
        <v>100000000</v>
      </c>
      <c r="G14" s="29">
        <f>B14/F14</f>
        <v>1</v>
      </c>
      <c r="H14" s="79">
        <f>E14*G14</f>
        <v>100795325</v>
      </c>
      <c r="I14" s="44" t="s">
        <v>62</v>
      </c>
      <c r="J14" s="173">
        <v>100000000</v>
      </c>
      <c r="K14" s="8"/>
      <c r="L14" s="8"/>
    </row>
    <row r="15" spans="1:12" ht="12" customHeight="1">
      <c r="A15" s="11"/>
      <c r="B15" s="8"/>
      <c r="C15" s="8"/>
      <c r="D15" s="8"/>
      <c r="E15" s="8"/>
      <c r="F15" s="8"/>
      <c r="G15" s="8"/>
      <c r="H15" s="8"/>
      <c r="I15" s="8"/>
      <c r="J15" s="8"/>
      <c r="K15" s="8"/>
      <c r="L15" s="8"/>
    </row>
  </sheetData>
  <phoneticPr fontId="5"/>
  <pageMargins left="0.7" right="0.7" top="0.75" bottom="0.75" header="0.3" footer="0.3"/>
  <pageSetup paperSize="9" scale="7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0000"/>
    <pageSetUpPr fitToPage="1"/>
  </sheetPr>
  <dimension ref="A1:N25"/>
  <sheetViews>
    <sheetView view="pageBreakPreview" zoomScale="80" zoomScaleNormal="100" zoomScaleSheetLayoutView="80" workbookViewId="0">
      <selection sqref="A1:H1"/>
    </sheetView>
  </sheetViews>
  <sheetFormatPr defaultRowHeight="13.5"/>
  <cols>
    <col min="1" max="1" width="33.5" customWidth="1"/>
    <col min="2" max="2" width="17.5" customWidth="1"/>
    <col min="3" max="3" width="25.875" customWidth="1"/>
    <col min="4" max="4" width="19.375" customWidth="1"/>
    <col min="5" max="5" width="18.875" customWidth="1"/>
    <col min="6" max="7" width="15.75" customWidth="1"/>
    <col min="8" max="8" width="16.75" customWidth="1"/>
    <col min="9" max="9" width="15.75" customWidth="1"/>
    <col min="10" max="10" width="16.75" customWidth="1"/>
    <col min="11" max="11" width="16.625" customWidth="1"/>
    <col min="12" max="12" width="1.25" customWidth="1"/>
  </cols>
  <sheetData>
    <row r="1" spans="1:14" ht="20.100000000000001" customHeight="1">
      <c r="A1" s="7" t="s">
        <v>61</v>
      </c>
      <c r="B1" s="76"/>
      <c r="C1" s="76"/>
      <c r="D1" s="76"/>
      <c r="E1" s="76"/>
      <c r="F1" s="76"/>
      <c r="G1" s="76"/>
      <c r="H1" s="76"/>
      <c r="I1" s="76"/>
      <c r="J1" s="77"/>
      <c r="K1" s="77" t="s">
        <v>212</v>
      </c>
      <c r="L1" s="3"/>
    </row>
    <row r="2" spans="1:14" ht="50.1" customHeight="1">
      <c r="A2" s="37" t="s">
        <v>18</v>
      </c>
      <c r="B2" s="38" t="s">
        <v>27</v>
      </c>
      <c r="C2" s="38" t="s">
        <v>20</v>
      </c>
      <c r="D2" s="38" t="s">
        <v>21</v>
      </c>
      <c r="E2" s="38" t="s">
        <v>22</v>
      </c>
      <c r="F2" s="38" t="s">
        <v>23</v>
      </c>
      <c r="G2" s="38" t="s">
        <v>24</v>
      </c>
      <c r="H2" s="10" t="s">
        <v>25</v>
      </c>
      <c r="I2" s="10" t="s">
        <v>28</v>
      </c>
      <c r="J2" s="10" t="s">
        <v>29</v>
      </c>
      <c r="K2" s="10" t="s">
        <v>17</v>
      </c>
      <c r="L2" s="8"/>
    </row>
    <row r="3" spans="1:14" ht="50.1" customHeight="1">
      <c r="A3" s="80" t="s">
        <v>152</v>
      </c>
      <c r="B3" s="55">
        <v>1420000</v>
      </c>
      <c r="C3" s="174" t="s">
        <v>62</v>
      </c>
      <c r="D3" s="174" t="s">
        <v>62</v>
      </c>
      <c r="E3" s="174" t="s">
        <v>62</v>
      </c>
      <c r="F3" s="174" t="s">
        <v>62</v>
      </c>
      <c r="G3" s="174" t="s">
        <v>62</v>
      </c>
      <c r="H3" s="174" t="s">
        <v>62</v>
      </c>
      <c r="I3" s="82" t="s">
        <v>66</v>
      </c>
      <c r="J3" s="83">
        <f t="shared" ref="J3:J12" si="0">IFERROR(B3-I3,B3)</f>
        <v>1420000</v>
      </c>
      <c r="K3" s="57"/>
      <c r="L3" s="8"/>
    </row>
    <row r="4" spans="1:14" ht="50.1" customHeight="1">
      <c r="A4" s="80" t="s">
        <v>153</v>
      </c>
      <c r="B4" s="55">
        <v>4481000</v>
      </c>
      <c r="C4" s="55">
        <v>527115000000</v>
      </c>
      <c r="D4" s="55">
        <v>498699000000</v>
      </c>
      <c r="E4" s="55">
        <f t="shared" ref="E4:E6" si="1">C4-D4</f>
        <v>28416000000</v>
      </c>
      <c r="F4" s="55">
        <v>28416000000</v>
      </c>
      <c r="G4" s="56">
        <f t="shared" ref="G4:G12" si="2">B4/F4</f>
        <v>1.576928490990991E-4</v>
      </c>
      <c r="H4" s="81">
        <f t="shared" ref="H4:H12" si="3">E4*G4</f>
        <v>4481000</v>
      </c>
      <c r="I4" s="82" t="s">
        <v>66</v>
      </c>
      <c r="J4" s="83">
        <f t="shared" si="0"/>
        <v>4481000</v>
      </c>
      <c r="K4" s="57"/>
      <c r="L4" s="8"/>
      <c r="N4" s="195">
        <v>1982687</v>
      </c>
    </row>
    <row r="5" spans="1:14" ht="50.1" customHeight="1">
      <c r="A5" s="80" t="s">
        <v>154</v>
      </c>
      <c r="B5" s="55">
        <v>103000</v>
      </c>
      <c r="C5" s="55">
        <v>93674024</v>
      </c>
      <c r="D5" s="55">
        <v>3300056</v>
      </c>
      <c r="E5" s="55">
        <f t="shared" si="1"/>
        <v>90373968</v>
      </c>
      <c r="F5" s="55">
        <v>20000000</v>
      </c>
      <c r="G5" s="56">
        <f t="shared" si="2"/>
        <v>5.1500000000000001E-3</v>
      </c>
      <c r="H5" s="81">
        <f t="shared" si="3"/>
        <v>465425.93520000001</v>
      </c>
      <c r="I5" s="82" t="s">
        <v>66</v>
      </c>
      <c r="J5" s="83">
        <f t="shared" si="0"/>
        <v>103000</v>
      </c>
      <c r="K5" s="57"/>
      <c r="L5" s="8"/>
    </row>
    <row r="6" spans="1:14" ht="50.1" customHeight="1">
      <c r="A6" s="80" t="s">
        <v>155</v>
      </c>
      <c r="B6" s="55">
        <v>90000</v>
      </c>
      <c r="C6" s="55">
        <v>152418553</v>
      </c>
      <c r="D6" s="55">
        <v>141837795</v>
      </c>
      <c r="E6" s="55">
        <f t="shared" si="1"/>
        <v>10580758</v>
      </c>
      <c r="F6" s="55">
        <v>10579758</v>
      </c>
      <c r="G6" s="56">
        <f t="shared" si="2"/>
        <v>8.5068108363159159E-3</v>
      </c>
      <c r="H6" s="81">
        <f t="shared" si="3"/>
        <v>90008.506810836319</v>
      </c>
      <c r="I6" s="82" t="s">
        <v>66</v>
      </c>
      <c r="J6" s="83">
        <f t="shared" si="0"/>
        <v>90000</v>
      </c>
      <c r="K6" s="57"/>
      <c r="L6" s="8"/>
    </row>
    <row r="7" spans="1:14" ht="50.1" customHeight="1">
      <c r="A7" s="84" t="s">
        <v>156</v>
      </c>
      <c r="B7" s="55">
        <v>200000</v>
      </c>
      <c r="C7" s="55">
        <v>109884633</v>
      </c>
      <c r="D7" s="55">
        <v>96472092</v>
      </c>
      <c r="E7" s="55">
        <f t="shared" ref="E7:E12" si="4">C7-D7</f>
        <v>13412541</v>
      </c>
      <c r="F7" s="55">
        <v>13412541</v>
      </c>
      <c r="G7" s="56">
        <f t="shared" si="2"/>
        <v>1.4911417605359044E-2</v>
      </c>
      <c r="H7" s="81">
        <f t="shared" si="3"/>
        <v>200000</v>
      </c>
      <c r="I7" s="82" t="s">
        <v>66</v>
      </c>
      <c r="J7" s="83">
        <f t="shared" si="0"/>
        <v>200000</v>
      </c>
      <c r="K7" s="57"/>
      <c r="L7" s="8"/>
    </row>
    <row r="8" spans="1:14" ht="50.1" customHeight="1">
      <c r="A8" s="84" t="s">
        <v>157</v>
      </c>
      <c r="B8" s="55">
        <v>172000</v>
      </c>
      <c r="C8" s="55">
        <v>130595561</v>
      </c>
      <c r="D8" s="55">
        <v>2480864</v>
      </c>
      <c r="E8" s="55">
        <f t="shared" si="4"/>
        <v>128114697</v>
      </c>
      <c r="F8" s="55">
        <v>128114697</v>
      </c>
      <c r="G8" s="56">
        <f t="shared" si="2"/>
        <v>1.3425469835049448E-3</v>
      </c>
      <c r="H8" s="81">
        <f t="shared" si="3"/>
        <v>172000</v>
      </c>
      <c r="I8" s="82" t="s">
        <v>66</v>
      </c>
      <c r="J8" s="83">
        <f t="shared" si="0"/>
        <v>172000</v>
      </c>
      <c r="K8" s="57"/>
      <c r="L8" s="8"/>
    </row>
    <row r="9" spans="1:14" ht="50.1" customHeight="1">
      <c r="A9" s="84" t="s">
        <v>158</v>
      </c>
      <c r="B9" s="55">
        <v>100000</v>
      </c>
      <c r="C9" s="55">
        <v>43493348908</v>
      </c>
      <c r="D9" s="55">
        <v>20593558499</v>
      </c>
      <c r="E9" s="55">
        <f t="shared" si="4"/>
        <v>22899790409</v>
      </c>
      <c r="F9" s="55">
        <v>136900000</v>
      </c>
      <c r="G9" s="56">
        <f t="shared" si="2"/>
        <v>7.3046018991964939E-4</v>
      </c>
      <c r="H9" s="81">
        <f t="shared" si="3"/>
        <v>16727385.251278305</v>
      </c>
      <c r="I9" s="82" t="s">
        <v>66</v>
      </c>
      <c r="J9" s="83">
        <f t="shared" si="0"/>
        <v>100000</v>
      </c>
      <c r="K9" s="57"/>
      <c r="L9" s="8"/>
    </row>
    <row r="10" spans="1:14" ht="50.1" customHeight="1">
      <c r="A10" s="84" t="s">
        <v>159</v>
      </c>
      <c r="B10" s="55">
        <v>1000000</v>
      </c>
      <c r="C10" s="55">
        <v>3293982169</v>
      </c>
      <c r="D10" s="55">
        <v>218087243</v>
      </c>
      <c r="E10" s="55">
        <f t="shared" si="4"/>
        <v>3075894926</v>
      </c>
      <c r="F10" s="55">
        <v>1177000000</v>
      </c>
      <c r="G10" s="56">
        <f t="shared" si="2"/>
        <v>8.4961767204757861E-4</v>
      </c>
      <c r="H10" s="81">
        <f t="shared" si="3"/>
        <v>2613334.6864910792</v>
      </c>
      <c r="I10" s="82" t="s">
        <v>66</v>
      </c>
      <c r="J10" s="83">
        <f t="shared" si="0"/>
        <v>1000000</v>
      </c>
      <c r="K10" s="57"/>
      <c r="L10" s="8"/>
    </row>
    <row r="11" spans="1:14" ht="50.1" customHeight="1">
      <c r="A11" s="84" t="s">
        <v>160</v>
      </c>
      <c r="B11" s="55">
        <v>1800000</v>
      </c>
      <c r="C11" s="55">
        <v>24857606000000</v>
      </c>
      <c r="D11" s="55">
        <v>24516985000000</v>
      </c>
      <c r="E11" s="55">
        <f t="shared" si="4"/>
        <v>340621000000</v>
      </c>
      <c r="F11" s="55">
        <v>16602000000</v>
      </c>
      <c r="G11" s="56">
        <f t="shared" si="2"/>
        <v>1.0842067220816769E-4</v>
      </c>
      <c r="H11" s="81">
        <f t="shared" si="3"/>
        <v>36930357.78821829</v>
      </c>
      <c r="I11" s="82" t="s">
        <v>66</v>
      </c>
      <c r="J11" s="83">
        <f t="shared" si="0"/>
        <v>1800000</v>
      </c>
      <c r="K11" s="57"/>
      <c r="L11" s="8"/>
    </row>
    <row r="12" spans="1:14" ht="50.1" customHeight="1">
      <c r="A12" s="84" t="s">
        <v>161</v>
      </c>
      <c r="B12" s="55">
        <v>1035000</v>
      </c>
      <c r="C12" s="55">
        <v>2005387000</v>
      </c>
      <c r="D12" s="55">
        <v>921303000</v>
      </c>
      <c r="E12" s="55">
        <f t="shared" si="4"/>
        <v>1084084000</v>
      </c>
      <c r="F12" s="55">
        <v>480000000</v>
      </c>
      <c r="G12" s="56">
        <f t="shared" si="2"/>
        <v>2.1562500000000002E-3</v>
      </c>
      <c r="H12" s="81">
        <f t="shared" si="3"/>
        <v>2337556.125</v>
      </c>
      <c r="I12" s="82" t="s">
        <v>66</v>
      </c>
      <c r="J12" s="83">
        <f t="shared" si="0"/>
        <v>1035000</v>
      </c>
      <c r="K12" s="57"/>
      <c r="L12" s="8"/>
    </row>
    <row r="13" spans="1:14" ht="50.1" customHeight="1">
      <c r="A13" s="3"/>
      <c r="B13" s="3"/>
      <c r="C13" s="3"/>
      <c r="D13" s="3"/>
      <c r="E13" s="39"/>
      <c r="F13" s="3"/>
      <c r="G13" s="30"/>
      <c r="H13" s="3"/>
      <c r="I13" s="3"/>
      <c r="J13" s="3"/>
      <c r="K13" s="3"/>
      <c r="L13" s="3"/>
    </row>
    <row r="14" spans="1:14" ht="50.1" customHeight="1">
      <c r="A14" s="3"/>
      <c r="B14" s="3"/>
      <c r="C14" s="3"/>
      <c r="D14" s="3"/>
      <c r="E14" s="39"/>
      <c r="F14" s="3"/>
      <c r="G14" s="3"/>
      <c r="H14" s="3"/>
      <c r="I14" s="3"/>
      <c r="J14" s="3"/>
      <c r="K14" s="3"/>
    </row>
    <row r="15" spans="1:14" ht="50.1" customHeight="1">
      <c r="A15" s="3"/>
      <c r="B15" s="3"/>
      <c r="C15" s="3"/>
      <c r="D15" s="3"/>
      <c r="E15" s="39"/>
      <c r="F15" s="3"/>
      <c r="G15" s="3"/>
      <c r="H15" s="3"/>
      <c r="I15" s="3"/>
      <c r="J15" s="3"/>
      <c r="K15" s="3"/>
    </row>
    <row r="16" spans="1:14" ht="50.1" customHeight="1">
      <c r="A16" s="3"/>
      <c r="B16" s="3"/>
      <c r="C16" s="3"/>
      <c r="D16" s="3"/>
      <c r="E16" s="3"/>
      <c r="F16" s="3"/>
      <c r="G16" s="3"/>
      <c r="H16" s="3"/>
      <c r="I16" s="3"/>
      <c r="J16" s="3"/>
      <c r="K16" s="3"/>
    </row>
    <row r="17" spans="1:11" ht="50.1" customHeight="1">
      <c r="A17" s="3"/>
      <c r="B17" s="3"/>
      <c r="C17" s="3"/>
      <c r="D17" s="3"/>
      <c r="E17" s="3"/>
      <c r="F17" s="3"/>
      <c r="G17" s="3"/>
      <c r="H17" s="3"/>
      <c r="I17" s="3"/>
      <c r="J17" s="3"/>
      <c r="K17" s="3"/>
    </row>
    <row r="18" spans="1:11" ht="50.1" customHeight="1">
      <c r="A18" s="3"/>
      <c r="B18" s="3"/>
      <c r="C18" s="3"/>
      <c r="D18" s="3"/>
      <c r="E18" s="3"/>
      <c r="F18" s="3"/>
      <c r="G18" s="3"/>
      <c r="H18" s="3"/>
      <c r="I18" s="3"/>
      <c r="J18" s="3"/>
      <c r="K18" s="3"/>
    </row>
    <row r="19" spans="1:11" ht="50.1" customHeight="1">
      <c r="A19" s="3"/>
      <c r="B19" s="3"/>
      <c r="C19" s="3"/>
      <c r="D19" s="3"/>
      <c r="E19" s="3"/>
      <c r="F19" s="3"/>
      <c r="G19" s="3"/>
      <c r="H19" s="3"/>
      <c r="I19" s="3"/>
      <c r="J19" s="3"/>
      <c r="K19" s="3"/>
    </row>
    <row r="20" spans="1:11" ht="50.1" customHeight="1">
      <c r="A20" s="3"/>
      <c r="B20" s="3"/>
      <c r="C20" s="3"/>
      <c r="D20" s="3"/>
      <c r="E20" s="3"/>
      <c r="F20" s="3"/>
      <c r="G20" s="3"/>
      <c r="H20" s="3"/>
      <c r="I20" s="3"/>
      <c r="J20" s="3"/>
      <c r="K20" s="3"/>
    </row>
    <row r="21" spans="1:11" ht="50.1" customHeight="1">
      <c r="A21" s="3"/>
      <c r="B21" s="3"/>
      <c r="C21" s="3"/>
      <c r="D21" s="3"/>
      <c r="E21" s="3"/>
      <c r="F21" s="3"/>
      <c r="G21" s="3"/>
      <c r="H21" s="3"/>
      <c r="I21" s="3"/>
      <c r="J21" s="3"/>
      <c r="K21" s="3"/>
    </row>
    <row r="22" spans="1:11">
      <c r="A22" s="3"/>
      <c r="B22" s="3"/>
      <c r="C22" s="3"/>
      <c r="D22" s="3"/>
      <c r="E22" s="3"/>
      <c r="F22" s="3"/>
      <c r="G22" s="3"/>
      <c r="H22" s="3"/>
      <c r="I22" s="3"/>
      <c r="J22" s="3"/>
      <c r="K22" s="3"/>
    </row>
    <row r="23" spans="1:11">
      <c r="A23" s="3"/>
      <c r="B23" s="3"/>
      <c r="C23" s="3"/>
      <c r="D23" s="3"/>
      <c r="E23" s="3"/>
      <c r="F23" s="3"/>
      <c r="G23" s="3"/>
      <c r="H23" s="3"/>
      <c r="I23" s="3"/>
      <c r="J23" s="3"/>
      <c r="K23" s="3"/>
    </row>
    <row r="24" spans="1:11">
      <c r="A24" s="3"/>
      <c r="B24" s="3"/>
      <c r="C24" s="3"/>
      <c r="D24" s="3"/>
      <c r="E24" s="3"/>
      <c r="F24" s="3"/>
      <c r="G24" s="3"/>
      <c r="H24" s="3"/>
      <c r="I24" s="3"/>
      <c r="J24" s="3"/>
      <c r="K24" s="3"/>
    </row>
    <row r="25" spans="1:11">
      <c r="A25" s="3"/>
      <c r="B25" s="3"/>
      <c r="C25" s="3"/>
      <c r="D25" s="3"/>
      <c r="E25" s="3"/>
      <c r="F25" s="3"/>
      <c r="G25" s="3"/>
      <c r="H25" s="3"/>
      <c r="I25" s="3"/>
      <c r="J25" s="3"/>
      <c r="K25" s="3"/>
    </row>
  </sheetData>
  <phoneticPr fontId="5"/>
  <pageMargins left="0.70866141732283472" right="0.70866141732283472" top="0.74803149606299213" bottom="0.74803149606299213" header="0.31496062992125984" footer="0.31496062992125984"/>
  <pageSetup paperSize="9" scale="62"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B1:K16"/>
  <sheetViews>
    <sheetView view="pageBreakPreview" zoomScaleNormal="100" zoomScaleSheetLayoutView="100" workbookViewId="0">
      <selection sqref="A1:H1"/>
    </sheetView>
  </sheetViews>
  <sheetFormatPr defaultRowHeight="13.5"/>
  <cols>
    <col min="1" max="1" width="1.25" customWidth="1"/>
    <col min="2" max="2" width="3.75" customWidth="1"/>
    <col min="3" max="3" width="20.625" customWidth="1"/>
    <col min="4" max="9" width="15.625" customWidth="1"/>
    <col min="10" max="10" width="10.75" hidden="1" customWidth="1"/>
    <col min="11" max="11" width="0.75" customWidth="1"/>
    <col min="12" max="12" width="0.375" customWidth="1"/>
  </cols>
  <sheetData>
    <row r="1" spans="2:11" ht="60" customHeight="1"/>
    <row r="2" spans="2:11" ht="18.75" customHeight="1">
      <c r="B2" s="3"/>
      <c r="C2" s="85" t="s">
        <v>129</v>
      </c>
      <c r="D2" s="86"/>
      <c r="E2" s="86"/>
      <c r="F2" s="86"/>
      <c r="G2" s="86"/>
      <c r="H2" s="86"/>
      <c r="I2" s="87" t="s">
        <v>212</v>
      </c>
      <c r="J2" s="76"/>
      <c r="K2" s="3"/>
    </row>
    <row r="3" spans="2:11" s="1" customFormat="1" ht="17.45" customHeight="1">
      <c r="B3" s="8"/>
      <c r="C3" s="279" t="s">
        <v>30</v>
      </c>
      <c r="D3" s="280" t="s">
        <v>4</v>
      </c>
      <c r="E3" s="280" t="s">
        <v>2</v>
      </c>
      <c r="F3" s="280" t="s">
        <v>0</v>
      </c>
      <c r="G3" s="280" t="s">
        <v>1</v>
      </c>
      <c r="H3" s="282" t="s">
        <v>130</v>
      </c>
      <c r="I3" s="277" t="s">
        <v>31</v>
      </c>
      <c r="J3" s="13" t="s">
        <v>6</v>
      </c>
      <c r="K3" s="8"/>
    </row>
    <row r="4" spans="2:11" s="15" customFormat="1" ht="17.45" customHeight="1">
      <c r="B4" s="11"/>
      <c r="C4" s="279"/>
      <c r="D4" s="281"/>
      <c r="E4" s="281"/>
      <c r="F4" s="281"/>
      <c r="G4" s="281"/>
      <c r="H4" s="281"/>
      <c r="I4" s="278"/>
      <c r="J4" s="14"/>
      <c r="K4" s="11"/>
    </row>
    <row r="5" spans="2:11" s="1" customFormat="1" ht="35.1" customHeight="1">
      <c r="B5" s="8"/>
      <c r="C5" s="16" t="s">
        <v>202</v>
      </c>
      <c r="D5" s="34">
        <v>1773064056</v>
      </c>
      <c r="E5" s="35"/>
      <c r="F5" s="35"/>
      <c r="G5" s="35"/>
      <c r="H5" s="88">
        <f>SUM(D5:G5)</f>
        <v>1773064056</v>
      </c>
      <c r="I5" s="34"/>
      <c r="J5" s="17"/>
      <c r="K5" s="8"/>
    </row>
    <row r="6" spans="2:11" s="1" customFormat="1" ht="35.1" customHeight="1">
      <c r="B6" s="8"/>
      <c r="C6" s="16" t="s">
        <v>203</v>
      </c>
      <c r="D6" s="34">
        <v>260419304</v>
      </c>
      <c r="E6" s="35"/>
      <c r="F6" s="35"/>
      <c r="G6" s="35"/>
      <c r="H6" s="88">
        <f t="shared" ref="H6:H13" si="0">SUM(D6:G6)</f>
        <v>260419304</v>
      </c>
      <c r="I6" s="34"/>
      <c r="J6" s="17"/>
      <c r="K6" s="8"/>
    </row>
    <row r="7" spans="2:11" s="1" customFormat="1" ht="35.1" customHeight="1">
      <c r="B7" s="8"/>
      <c r="C7" s="16" t="s">
        <v>204</v>
      </c>
      <c r="D7" s="34">
        <v>1999992</v>
      </c>
      <c r="E7" s="35">
        <v>336981500</v>
      </c>
      <c r="F7" s="35"/>
      <c r="G7" s="35"/>
      <c r="H7" s="88">
        <f t="shared" si="0"/>
        <v>338981492</v>
      </c>
      <c r="I7" s="34"/>
      <c r="J7" s="17"/>
      <c r="K7" s="8"/>
    </row>
    <row r="8" spans="2:11" s="1" customFormat="1" ht="35.1" customHeight="1">
      <c r="B8" s="8"/>
      <c r="C8" s="16" t="s">
        <v>205</v>
      </c>
      <c r="D8" s="34">
        <v>736283</v>
      </c>
      <c r="E8" s="35">
        <v>85957000</v>
      </c>
      <c r="F8" s="35"/>
      <c r="G8" s="35"/>
      <c r="H8" s="88">
        <f t="shared" si="0"/>
        <v>86693283</v>
      </c>
      <c r="I8" s="34"/>
      <c r="J8" s="17"/>
      <c r="K8" s="8"/>
    </row>
    <row r="9" spans="2:11" s="1" customFormat="1" ht="35.1" customHeight="1">
      <c r="B9" s="8"/>
      <c r="C9" s="16" t="s">
        <v>206</v>
      </c>
      <c r="D9" s="34">
        <v>961509</v>
      </c>
      <c r="E9" s="35">
        <v>19990000</v>
      </c>
      <c r="F9" s="35"/>
      <c r="G9" s="35"/>
      <c r="H9" s="88">
        <f t="shared" si="0"/>
        <v>20951509</v>
      </c>
      <c r="I9" s="34"/>
      <c r="J9" s="17"/>
      <c r="K9" s="8"/>
    </row>
    <row r="10" spans="2:11" s="1" customFormat="1" ht="35.1" customHeight="1">
      <c r="B10" s="8"/>
      <c r="C10" s="16" t="s">
        <v>207</v>
      </c>
      <c r="D10" s="34">
        <v>11133732</v>
      </c>
      <c r="E10" s="35">
        <v>39980000</v>
      </c>
      <c r="F10" s="35"/>
      <c r="G10" s="35"/>
      <c r="H10" s="88">
        <f t="shared" si="0"/>
        <v>51113732</v>
      </c>
      <c r="I10" s="34"/>
      <c r="J10" s="17"/>
      <c r="K10" s="8"/>
    </row>
    <row r="11" spans="2:11" s="1" customFormat="1" ht="35.1" customHeight="1">
      <c r="B11" s="8"/>
      <c r="C11" s="16" t="s">
        <v>208</v>
      </c>
      <c r="D11" s="34">
        <v>358610581</v>
      </c>
      <c r="E11" s="35"/>
      <c r="F11" s="35">
        <v>393457636</v>
      </c>
      <c r="G11" s="35"/>
      <c r="H11" s="88">
        <f t="shared" si="0"/>
        <v>752068217</v>
      </c>
      <c r="I11" s="34"/>
      <c r="J11" s="17"/>
      <c r="K11" s="8"/>
    </row>
    <row r="12" spans="2:11" s="1" customFormat="1" ht="35.1" customHeight="1">
      <c r="B12" s="8"/>
      <c r="C12" s="16" t="s">
        <v>209</v>
      </c>
      <c r="D12" s="34">
        <v>1133984</v>
      </c>
      <c r="E12" s="35"/>
      <c r="F12" s="35"/>
      <c r="G12" s="35"/>
      <c r="H12" s="88">
        <f t="shared" si="0"/>
        <v>1133984</v>
      </c>
      <c r="I12" s="34"/>
      <c r="J12" s="17"/>
      <c r="K12" s="8"/>
    </row>
    <row r="13" spans="2:11" s="1" customFormat="1" ht="35.1" customHeight="1">
      <c r="B13" s="8"/>
      <c r="C13" s="132" t="s">
        <v>6</v>
      </c>
      <c r="D13" s="35">
        <f>SUM(D5:D12)</f>
        <v>2408059441</v>
      </c>
      <c r="E13" s="35">
        <f>SUM(E5:E12)</f>
        <v>482908500</v>
      </c>
      <c r="F13" s="35">
        <f>SUM(F5:F12)</f>
        <v>393457636</v>
      </c>
      <c r="G13" s="35">
        <f>SUM(G5:G12)</f>
        <v>0</v>
      </c>
      <c r="H13" s="88">
        <f t="shared" si="0"/>
        <v>3284425577</v>
      </c>
      <c r="I13" s="34"/>
      <c r="J13" s="17"/>
      <c r="K13" s="8"/>
    </row>
    <row r="14" spans="2:11" s="1" customFormat="1" ht="4.9000000000000004" customHeight="1">
      <c r="B14" s="8"/>
      <c r="C14" s="19"/>
      <c r="D14" s="20"/>
      <c r="E14" s="20"/>
      <c r="F14" s="20"/>
      <c r="G14" s="20"/>
      <c r="H14" s="20"/>
      <c r="I14" s="20"/>
      <c r="J14" s="20"/>
      <c r="K14" s="8"/>
    </row>
    <row r="15" spans="2:11" ht="6.6" customHeight="1">
      <c r="B15" s="3"/>
      <c r="C15" s="6"/>
      <c r="D15" s="6"/>
      <c r="E15" s="6"/>
      <c r="F15" s="6"/>
      <c r="G15" s="6"/>
      <c r="H15" s="6"/>
      <c r="I15" s="6"/>
      <c r="J15" s="3"/>
      <c r="K15" s="3"/>
    </row>
    <row r="16" spans="2:11" ht="1.9" customHeight="1"/>
  </sheetData>
  <mergeCells count="7">
    <mergeCell ref="I3:I4"/>
    <mergeCell ref="C3:C4"/>
    <mergeCell ref="D3:D4"/>
    <mergeCell ref="E3:E4"/>
    <mergeCell ref="F3:F4"/>
    <mergeCell ref="G3:G4"/>
    <mergeCell ref="H3:H4"/>
  </mergeCells>
  <phoneticPr fontId="5"/>
  <printOptions horizontalCentered="1"/>
  <pageMargins left="0.19685039370078741" right="0.19685039370078741" top="0.39370078740157483" bottom="0.15748031496062992" header="0.31496062992125984" footer="0.31496062992125984"/>
  <pageSetup paperSize="9" scale="12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FF0000"/>
  </sheetPr>
  <dimension ref="B1:N13"/>
  <sheetViews>
    <sheetView view="pageBreakPreview" zoomScaleNormal="100" zoomScaleSheetLayoutView="100" workbookViewId="0">
      <selection sqref="A1:H1"/>
    </sheetView>
  </sheetViews>
  <sheetFormatPr defaultRowHeight="13.5"/>
  <cols>
    <col min="1" max="1" width="3.25" customWidth="1"/>
    <col min="2" max="2" width="0.875" customWidth="1"/>
    <col min="3" max="3" width="32.375" customWidth="1"/>
    <col min="4" max="8" width="14.625" customWidth="1"/>
    <col min="9" max="9" width="0.875" customWidth="1"/>
    <col min="10" max="10" width="13.125" customWidth="1"/>
  </cols>
  <sheetData>
    <row r="1" spans="2:14" ht="27" customHeight="1"/>
    <row r="2" spans="2:14" ht="19.5" customHeight="1">
      <c r="B2" s="3"/>
      <c r="C2" s="89" t="s">
        <v>35</v>
      </c>
      <c r="D2" s="90"/>
      <c r="E2" s="90"/>
      <c r="F2" s="90"/>
      <c r="G2" s="90"/>
      <c r="H2" s="90" t="s">
        <v>212</v>
      </c>
      <c r="I2" s="2"/>
      <c r="J2" s="2"/>
      <c r="K2" s="2"/>
      <c r="L2" s="2"/>
    </row>
    <row r="3" spans="2:14" s="1" customFormat="1" ht="21" customHeight="1">
      <c r="B3" s="8"/>
      <c r="C3" s="282" t="s">
        <v>32</v>
      </c>
      <c r="D3" s="284" t="s">
        <v>3</v>
      </c>
      <c r="E3" s="285"/>
      <c r="F3" s="284" t="s">
        <v>5</v>
      </c>
      <c r="G3" s="285"/>
      <c r="H3" s="282" t="s">
        <v>7</v>
      </c>
      <c r="I3" s="8"/>
    </row>
    <row r="4" spans="2:14" s="1" customFormat="1" ht="21.95" customHeight="1">
      <c r="B4" s="8"/>
      <c r="C4" s="283"/>
      <c r="D4" s="21" t="s">
        <v>33</v>
      </c>
      <c r="E4" s="21" t="s">
        <v>34</v>
      </c>
      <c r="F4" s="21" t="s">
        <v>33</v>
      </c>
      <c r="G4" s="21" t="s">
        <v>34</v>
      </c>
      <c r="H4" s="283"/>
      <c r="I4" s="8"/>
    </row>
    <row r="5" spans="2:14" s="1" customFormat="1" ht="20.100000000000001" customHeight="1">
      <c r="B5" s="8"/>
      <c r="C5" s="22"/>
      <c r="D5" s="45"/>
      <c r="E5" s="46">
        <f>D5*0.0613</f>
        <v>0</v>
      </c>
      <c r="F5" s="45"/>
      <c r="G5" s="45">
        <f>F5*0.0613</f>
        <v>0</v>
      </c>
      <c r="H5" s="33"/>
      <c r="I5" s="8"/>
    </row>
    <row r="6" spans="2:14" s="1" customFormat="1" ht="20.100000000000001" customHeight="1">
      <c r="B6" s="8"/>
      <c r="C6" s="22"/>
      <c r="D6" s="45"/>
      <c r="E6" s="46">
        <f t="shared" ref="E6:E8" si="0">D6*0.0613</f>
        <v>0</v>
      </c>
      <c r="F6" s="45"/>
      <c r="G6" s="45">
        <f t="shared" ref="G6:G8" si="1">F6*0.0613</f>
        <v>0</v>
      </c>
      <c r="H6" s="33"/>
      <c r="I6" s="8"/>
    </row>
    <row r="7" spans="2:14" s="1" customFormat="1" ht="20.100000000000001" customHeight="1">
      <c r="B7" s="8"/>
      <c r="C7" s="22"/>
      <c r="D7" s="45"/>
      <c r="E7" s="46">
        <f t="shared" si="0"/>
        <v>0</v>
      </c>
      <c r="F7" s="45"/>
      <c r="G7" s="45">
        <f t="shared" si="1"/>
        <v>0</v>
      </c>
      <c r="H7" s="33"/>
      <c r="I7" s="8"/>
    </row>
    <row r="8" spans="2:14" s="1" customFormat="1" ht="20.100000000000001" customHeight="1">
      <c r="B8" s="8"/>
      <c r="C8" s="18"/>
      <c r="D8" s="47"/>
      <c r="E8" s="46">
        <f t="shared" si="0"/>
        <v>0</v>
      </c>
      <c r="F8" s="47"/>
      <c r="G8" s="45">
        <f t="shared" si="1"/>
        <v>0</v>
      </c>
      <c r="H8" s="33"/>
      <c r="I8" s="8"/>
    </row>
    <row r="9" spans="2:14" s="1" customFormat="1" ht="20.100000000000001" customHeight="1">
      <c r="B9" s="8"/>
      <c r="C9" s="18"/>
      <c r="D9" s="48"/>
      <c r="E9" s="48"/>
      <c r="F9" s="48"/>
      <c r="G9" s="48"/>
      <c r="H9" s="18"/>
      <c r="I9" s="8"/>
    </row>
    <row r="10" spans="2:14" s="1" customFormat="1" ht="20.100000000000001" customHeight="1">
      <c r="B10" s="8"/>
      <c r="C10" s="72" t="s">
        <v>6</v>
      </c>
      <c r="D10" s="47">
        <f>SUM(D5:D9)</f>
        <v>0</v>
      </c>
      <c r="E10" s="47">
        <f>SUM(E5:E9)</f>
        <v>0</v>
      </c>
      <c r="F10" s="47">
        <f>SUM(F5:F9)</f>
        <v>0</v>
      </c>
      <c r="G10" s="47">
        <f>SUM(G5:G9)</f>
        <v>0</v>
      </c>
      <c r="H10" s="31"/>
      <c r="I10" s="8"/>
    </row>
    <row r="11" spans="2:14" ht="3.75" customHeight="1">
      <c r="B11" s="3"/>
      <c r="C11" s="23"/>
      <c r="D11" s="24"/>
      <c r="E11" s="24"/>
      <c r="F11" s="24"/>
      <c r="G11" s="24"/>
      <c r="H11" s="24"/>
      <c r="I11" s="25"/>
      <c r="J11" s="25"/>
      <c r="K11" s="25"/>
      <c r="L11" s="4"/>
      <c r="M11" s="3"/>
      <c r="N11" s="3"/>
    </row>
    <row r="12" spans="2:14">
      <c r="C12" s="3"/>
      <c r="D12" s="25"/>
      <c r="E12" s="25"/>
      <c r="F12" s="25"/>
      <c r="G12" s="25"/>
      <c r="H12" s="25"/>
      <c r="I12" s="25"/>
      <c r="J12" s="25"/>
    </row>
    <row r="13" spans="2:14">
      <c r="C13" s="3"/>
      <c r="D13" s="6"/>
      <c r="E13" s="6"/>
      <c r="F13" s="6"/>
      <c r="G13" s="6"/>
      <c r="H13" s="6"/>
      <c r="I13" s="6"/>
      <c r="J13" s="6"/>
    </row>
  </sheetData>
  <mergeCells count="4">
    <mergeCell ref="C3:C4"/>
    <mergeCell ref="D3:E3"/>
    <mergeCell ref="F3:G3"/>
    <mergeCell ref="H3:H4"/>
  </mergeCells>
  <phoneticPr fontId="5"/>
  <printOptions horizontalCentered="1"/>
  <pageMargins left="0.11811023622047245" right="0.11811023622047245" top="0" bottom="0" header="0.31496062992125984" footer="0.31496062992125984"/>
  <pageSetup paperSize="9" scale="11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FF0000"/>
    <pageSetUpPr fitToPage="1"/>
  </sheetPr>
  <dimension ref="A1:J12"/>
  <sheetViews>
    <sheetView view="pageBreakPreview" zoomScale="115" zoomScaleNormal="100" zoomScaleSheetLayoutView="115" workbookViewId="0">
      <selection sqref="A1:H1"/>
    </sheetView>
  </sheetViews>
  <sheetFormatPr defaultRowHeight="13.5"/>
  <cols>
    <col min="1" max="1" width="1" customWidth="1"/>
    <col min="2" max="2" width="23.375" customWidth="1"/>
    <col min="3" max="4" width="18.625" customWidth="1"/>
    <col min="5" max="5" width="3.5" customWidth="1"/>
    <col min="6" max="6" width="22.25" bestFit="1" customWidth="1"/>
    <col min="7" max="8" width="18.625" customWidth="1"/>
    <col min="9" max="9" width="11.375" customWidth="1"/>
  </cols>
  <sheetData>
    <row r="1" spans="1:10" ht="25.5" customHeight="1">
      <c r="A1" s="91"/>
      <c r="B1" s="91"/>
      <c r="C1" s="91"/>
      <c r="D1" s="91"/>
      <c r="E1" s="91"/>
      <c r="F1" s="91"/>
      <c r="G1" s="91"/>
      <c r="H1" s="91"/>
    </row>
    <row r="2" spans="1:10" ht="19.5" customHeight="1">
      <c r="A2" s="91"/>
      <c r="B2" s="92" t="s">
        <v>36</v>
      </c>
      <c r="C2" s="2"/>
      <c r="D2" s="5" t="s">
        <v>212</v>
      </c>
      <c r="E2" s="2"/>
      <c r="F2" s="25" t="s">
        <v>37</v>
      </c>
      <c r="G2" s="2"/>
      <c r="H2" s="5" t="s">
        <v>212</v>
      </c>
    </row>
    <row r="3" spans="1:10" s="1" customFormat="1" ht="30" customHeight="1">
      <c r="A3" s="93"/>
      <c r="B3" s="94" t="s">
        <v>32</v>
      </c>
      <c r="C3" s="94" t="s">
        <v>38</v>
      </c>
      <c r="D3" s="94" t="s">
        <v>39</v>
      </c>
      <c r="E3" s="95"/>
      <c r="F3" s="94" t="s">
        <v>32</v>
      </c>
      <c r="G3" s="94" t="s">
        <v>38</v>
      </c>
      <c r="H3" s="94" t="s">
        <v>39</v>
      </c>
    </row>
    <row r="4" spans="1:10" s="1" customFormat="1" ht="21" customHeight="1">
      <c r="A4" s="93"/>
      <c r="B4" s="96" t="s">
        <v>128</v>
      </c>
      <c r="C4" s="97"/>
      <c r="D4" s="97"/>
      <c r="E4" s="165"/>
      <c r="F4" s="166" t="s">
        <v>128</v>
      </c>
      <c r="G4" s="97"/>
      <c r="H4" s="162"/>
    </row>
    <row r="5" spans="1:10" s="1" customFormat="1" ht="21" customHeight="1">
      <c r="A5" s="93"/>
      <c r="B5" s="159" t="s">
        <v>200</v>
      </c>
      <c r="C5" s="160">
        <v>35613528</v>
      </c>
      <c r="D5" s="160">
        <v>1396051</v>
      </c>
      <c r="E5" s="165"/>
      <c r="F5" s="167" t="s">
        <v>200</v>
      </c>
      <c r="G5" s="98">
        <v>25570309</v>
      </c>
      <c r="H5" s="99">
        <v>1002356</v>
      </c>
    </row>
    <row r="6" spans="1:10" s="1" customFormat="1" ht="21" customHeight="1">
      <c r="A6" s="93"/>
      <c r="B6" s="159" t="s">
        <v>201</v>
      </c>
      <c r="C6" s="160">
        <v>23900</v>
      </c>
      <c r="D6" s="160">
        <v>937</v>
      </c>
      <c r="E6" s="165"/>
      <c r="F6" s="167" t="s">
        <v>201</v>
      </c>
      <c r="G6" s="98">
        <v>50000</v>
      </c>
      <c r="H6" s="99">
        <v>1960</v>
      </c>
    </row>
    <row r="7" spans="1:10" s="1" customFormat="1" ht="21" customHeight="1">
      <c r="A7" s="93"/>
      <c r="B7" s="159"/>
      <c r="C7" s="160"/>
      <c r="D7" s="160"/>
      <c r="E7" s="165"/>
      <c r="F7" s="167" t="s">
        <v>80</v>
      </c>
      <c r="G7" s="98">
        <v>2183107</v>
      </c>
      <c r="H7" s="99">
        <v>85578</v>
      </c>
    </row>
    <row r="8" spans="1:10" s="1" customFormat="1" ht="21" customHeight="1">
      <c r="A8" s="93"/>
      <c r="B8" s="186"/>
      <c r="C8" s="187"/>
      <c r="D8" s="187"/>
      <c r="E8" s="165"/>
      <c r="F8" s="184"/>
      <c r="G8" s="161"/>
      <c r="H8" s="185"/>
    </row>
    <row r="9" spans="1:10" s="1" customFormat="1" ht="21" customHeight="1">
      <c r="A9" s="93"/>
      <c r="B9" s="101" t="s">
        <v>6</v>
      </c>
      <c r="C9" s="103">
        <f>SUM(C5:C8)</f>
        <v>35637428</v>
      </c>
      <c r="D9" s="103">
        <f>SUM(D5:D8)</f>
        <v>1396988</v>
      </c>
      <c r="E9" s="165"/>
      <c r="F9" s="168" t="s">
        <v>6</v>
      </c>
      <c r="G9" s="103">
        <f>SUM(G5:G8)</f>
        <v>27803416</v>
      </c>
      <c r="H9" s="103">
        <f>SUM(H5:H8)</f>
        <v>1089894</v>
      </c>
    </row>
    <row r="10" spans="1:10" ht="6.75" customHeight="1">
      <c r="A10" s="91"/>
      <c r="B10" s="104"/>
      <c r="C10" s="24"/>
      <c r="D10" s="24"/>
      <c r="E10" s="25"/>
      <c r="F10" s="25"/>
      <c r="G10" s="25"/>
      <c r="H10" s="4"/>
      <c r="I10" s="3"/>
      <c r="J10" s="3"/>
    </row>
    <row r="11" spans="1:10" ht="18.75" customHeight="1">
      <c r="B11" s="3"/>
      <c r="C11" s="25"/>
      <c r="D11" s="25"/>
      <c r="E11" s="25"/>
      <c r="F11" s="25"/>
      <c r="G11" s="25"/>
      <c r="H11" s="4"/>
      <c r="I11" s="3"/>
      <c r="J11" s="3"/>
    </row>
    <row r="12" spans="1:10">
      <c r="B12" s="3"/>
      <c r="C12" s="6"/>
      <c r="D12" s="6"/>
      <c r="E12" s="6"/>
      <c r="F12" s="6"/>
      <c r="H12" s="3"/>
      <c r="I12" s="3"/>
    </row>
  </sheetData>
  <phoneticPr fontId="5"/>
  <pageMargins left="0.59055118110236227" right="0.11811023622047245" top="0.59055118110236227" bottom="0.59055118110236227" header="0.31496062992125984" footer="0.31496062992125984"/>
  <pageSetup paperSize="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rgb="FFFF0000"/>
  </sheetPr>
  <dimension ref="A1:M22"/>
  <sheetViews>
    <sheetView view="pageBreakPreview" zoomScale="160" zoomScaleNormal="160" zoomScaleSheetLayoutView="160" workbookViewId="0">
      <selection sqref="A1:H1"/>
    </sheetView>
  </sheetViews>
  <sheetFormatPr defaultRowHeight="13.5"/>
  <cols>
    <col min="1" max="1" width="3.625" customWidth="1"/>
    <col min="2" max="2" width="18.25" customWidth="1"/>
    <col min="3" max="3" width="10.625" customWidth="1"/>
    <col min="4" max="4" width="11.625" customWidth="1"/>
    <col min="5" max="5" width="10" bestFit="1" customWidth="1"/>
    <col min="6" max="6" width="8.625" customWidth="1"/>
    <col min="7" max="8" width="10" bestFit="1" customWidth="1"/>
    <col min="9" max="9" width="8.625" customWidth="1"/>
    <col min="10" max="11" width="9.125" customWidth="1"/>
    <col min="12" max="12" width="8.625" customWidth="1"/>
    <col min="13" max="13" width="0.625" customWidth="1"/>
    <col min="14" max="14" width="5.375" customWidth="1"/>
  </cols>
  <sheetData>
    <row r="1" spans="1:13" ht="16.5" customHeight="1">
      <c r="A1" s="91"/>
      <c r="B1" s="91"/>
      <c r="C1" s="91"/>
      <c r="D1" s="91"/>
      <c r="E1" s="91"/>
      <c r="F1" s="91"/>
      <c r="G1" s="91"/>
      <c r="H1" s="91"/>
      <c r="I1" s="91"/>
      <c r="J1" s="91"/>
      <c r="K1" s="91"/>
      <c r="L1" s="91"/>
    </row>
    <row r="2" spans="1:13">
      <c r="A2" s="91"/>
      <c r="B2" s="105" t="s">
        <v>40</v>
      </c>
      <c r="C2" s="91"/>
      <c r="D2" s="91"/>
      <c r="E2" s="91"/>
      <c r="F2" s="91"/>
      <c r="G2" s="91"/>
      <c r="H2" s="91"/>
      <c r="I2" s="91"/>
      <c r="J2" s="91"/>
      <c r="K2" s="91"/>
      <c r="L2" s="91"/>
    </row>
    <row r="3" spans="1:13">
      <c r="A3" s="113"/>
      <c r="B3" s="106" t="s">
        <v>41</v>
      </c>
      <c r="C3" s="26"/>
      <c r="D3" s="26"/>
      <c r="E3" s="26"/>
      <c r="F3" s="26"/>
      <c r="G3" s="26"/>
      <c r="H3" s="26"/>
      <c r="I3" s="26"/>
      <c r="J3" s="26"/>
      <c r="K3" s="26"/>
      <c r="L3" s="286" t="s">
        <v>210</v>
      </c>
      <c r="M3" s="287"/>
    </row>
    <row r="4" spans="1:13" ht="14.25" customHeight="1">
      <c r="A4" s="113"/>
      <c r="B4" s="290" t="s">
        <v>30</v>
      </c>
      <c r="C4" s="288" t="s">
        <v>42</v>
      </c>
      <c r="D4" s="114"/>
      <c r="E4" s="293" t="s">
        <v>43</v>
      </c>
      <c r="F4" s="290" t="s">
        <v>44</v>
      </c>
      <c r="G4" s="290" t="s">
        <v>45</v>
      </c>
      <c r="H4" s="290" t="s">
        <v>46</v>
      </c>
      <c r="I4" s="288" t="s">
        <v>47</v>
      </c>
      <c r="J4" s="115"/>
      <c r="K4" s="116"/>
      <c r="L4" s="290" t="s">
        <v>48</v>
      </c>
    </row>
    <row r="5" spans="1:13" ht="14.25" customHeight="1">
      <c r="A5" s="113"/>
      <c r="B5" s="292"/>
      <c r="C5" s="291"/>
      <c r="D5" s="107" t="s">
        <v>49</v>
      </c>
      <c r="E5" s="294"/>
      <c r="F5" s="291"/>
      <c r="G5" s="291"/>
      <c r="H5" s="291"/>
      <c r="I5" s="289"/>
      <c r="J5" s="108" t="s">
        <v>50</v>
      </c>
      <c r="K5" s="108" t="s">
        <v>51</v>
      </c>
      <c r="L5" s="291"/>
    </row>
    <row r="6" spans="1:13" ht="15.95" customHeight="1">
      <c r="A6" s="113"/>
      <c r="B6" s="117" t="s">
        <v>67</v>
      </c>
      <c r="C6" s="109"/>
      <c r="D6" s="110"/>
      <c r="E6" s="111"/>
      <c r="F6" s="109"/>
      <c r="G6" s="109"/>
      <c r="H6" s="109"/>
      <c r="I6" s="118"/>
      <c r="J6" s="112"/>
      <c r="K6" s="112"/>
      <c r="L6" s="109"/>
    </row>
    <row r="7" spans="1:13" ht="18" customHeight="1">
      <c r="A7" s="113"/>
      <c r="B7" s="27" t="s">
        <v>182</v>
      </c>
      <c r="C7" s="49">
        <v>233940308</v>
      </c>
      <c r="D7" s="50">
        <v>27799512</v>
      </c>
      <c r="E7" s="51">
        <v>149634715</v>
      </c>
      <c r="F7" s="52">
        <v>84305593</v>
      </c>
      <c r="G7" s="52">
        <v>0</v>
      </c>
      <c r="H7" s="52"/>
      <c r="I7" s="52"/>
      <c r="J7" s="52"/>
      <c r="K7" s="52"/>
      <c r="L7" s="52"/>
    </row>
    <row r="8" spans="1:13" ht="18" customHeight="1">
      <c r="A8" s="113"/>
      <c r="B8" s="27" t="s">
        <v>183</v>
      </c>
      <c r="C8" s="49">
        <v>66500505</v>
      </c>
      <c r="D8" s="50">
        <v>21769715</v>
      </c>
      <c r="E8" s="51">
        <v>29329003</v>
      </c>
      <c r="F8" s="52">
        <v>37171502</v>
      </c>
      <c r="G8" s="52">
        <v>0</v>
      </c>
      <c r="H8" s="52"/>
      <c r="I8" s="52"/>
      <c r="J8" s="52"/>
      <c r="K8" s="52"/>
      <c r="L8" s="52"/>
    </row>
    <row r="9" spans="1:13" ht="18" customHeight="1">
      <c r="A9" s="113"/>
      <c r="B9" s="27" t="s">
        <v>184</v>
      </c>
      <c r="C9" s="49">
        <v>4444534</v>
      </c>
      <c r="D9" s="50">
        <v>555490</v>
      </c>
      <c r="E9" s="51">
        <v>4444534</v>
      </c>
      <c r="F9" s="52">
        <v>0</v>
      </c>
      <c r="G9" s="52">
        <v>0</v>
      </c>
      <c r="H9" s="52"/>
      <c r="I9" s="52"/>
      <c r="J9" s="52"/>
      <c r="K9" s="52"/>
      <c r="L9" s="52"/>
    </row>
    <row r="10" spans="1:13" ht="18" customHeight="1">
      <c r="A10" s="113"/>
      <c r="B10" s="27" t="s">
        <v>185</v>
      </c>
      <c r="C10" s="49">
        <v>833222902</v>
      </c>
      <c r="D10" s="53">
        <v>88016557</v>
      </c>
      <c r="E10" s="51">
        <v>435327213</v>
      </c>
      <c r="F10" s="52">
        <v>100375329</v>
      </c>
      <c r="G10" s="52">
        <v>297520360</v>
      </c>
      <c r="H10" s="52"/>
      <c r="I10" s="52"/>
      <c r="J10" s="52"/>
      <c r="K10" s="52"/>
      <c r="L10" s="52"/>
    </row>
    <row r="11" spans="1:13" ht="18" customHeight="1">
      <c r="A11" s="113"/>
      <c r="B11" s="27" t="s">
        <v>186</v>
      </c>
      <c r="C11" s="49">
        <v>1857193595</v>
      </c>
      <c r="D11" s="50">
        <v>233573561</v>
      </c>
      <c r="E11" s="51">
        <v>6297433</v>
      </c>
      <c r="F11" s="52">
        <v>589244282</v>
      </c>
      <c r="G11" s="52">
        <v>1261651880</v>
      </c>
      <c r="H11" s="52"/>
      <c r="I11" s="52"/>
      <c r="J11" s="52"/>
      <c r="K11" s="52"/>
      <c r="L11" s="52"/>
    </row>
    <row r="12" spans="1:13" ht="18" customHeight="1">
      <c r="A12" s="113"/>
      <c r="B12" s="27" t="s">
        <v>187</v>
      </c>
      <c r="C12" s="49">
        <v>413654414</v>
      </c>
      <c r="D12" s="50">
        <v>83303479</v>
      </c>
      <c r="E12" s="51">
        <v>204898633</v>
      </c>
      <c r="F12" s="52">
        <v>208755781</v>
      </c>
      <c r="G12" s="52">
        <v>0</v>
      </c>
      <c r="H12" s="52"/>
      <c r="I12" s="52"/>
      <c r="J12" s="52"/>
      <c r="K12" s="52"/>
      <c r="L12" s="52"/>
    </row>
    <row r="13" spans="1:13" ht="18" customHeight="1">
      <c r="A13" s="113"/>
      <c r="B13" s="27" t="s">
        <v>188</v>
      </c>
      <c r="C13" s="49">
        <v>4787422365</v>
      </c>
      <c r="D13" s="50">
        <v>414080789</v>
      </c>
      <c r="E13" s="51">
        <v>2792468764</v>
      </c>
      <c r="F13" s="52">
        <v>1994953601</v>
      </c>
      <c r="G13" s="52">
        <v>0</v>
      </c>
      <c r="H13" s="52"/>
      <c r="I13" s="52"/>
      <c r="J13" s="52"/>
      <c r="K13" s="52"/>
      <c r="L13" s="52"/>
    </row>
    <row r="14" spans="1:13" ht="18" customHeight="1">
      <c r="A14" s="113"/>
      <c r="B14" s="36" t="s">
        <v>189</v>
      </c>
      <c r="C14" s="49">
        <v>114907644</v>
      </c>
      <c r="D14" s="50">
        <v>16211897</v>
      </c>
      <c r="E14" s="51">
        <v>73821644</v>
      </c>
      <c r="F14" s="52">
        <v>4133000</v>
      </c>
      <c r="G14" s="52">
        <v>36953000</v>
      </c>
      <c r="H14" s="52"/>
      <c r="I14" s="52"/>
      <c r="J14" s="52"/>
      <c r="K14" s="52"/>
      <c r="L14" s="52"/>
    </row>
    <row r="15" spans="1:13" ht="18" customHeight="1">
      <c r="A15" s="113"/>
      <c r="B15" s="36" t="s">
        <v>187</v>
      </c>
      <c r="C15" s="49"/>
      <c r="D15" s="50"/>
      <c r="E15" s="51"/>
      <c r="F15" s="52"/>
      <c r="G15" s="52"/>
      <c r="H15" s="52"/>
      <c r="I15" s="52"/>
      <c r="J15" s="52"/>
      <c r="K15" s="52"/>
      <c r="L15" s="52"/>
    </row>
    <row r="16" spans="1:13" ht="18" customHeight="1">
      <c r="A16" s="113"/>
      <c r="B16" s="27"/>
      <c r="C16" s="49"/>
      <c r="D16" s="50"/>
      <c r="E16" s="51"/>
      <c r="F16" s="52"/>
      <c r="G16" s="52"/>
      <c r="H16" s="52"/>
      <c r="I16" s="52"/>
      <c r="J16" s="52"/>
      <c r="K16" s="52"/>
      <c r="L16" s="52"/>
    </row>
    <row r="17" spans="1:12" ht="18" customHeight="1">
      <c r="A17" s="113"/>
      <c r="B17" s="27"/>
      <c r="C17" s="49"/>
      <c r="D17" s="50"/>
      <c r="E17" s="51"/>
      <c r="F17" s="52"/>
      <c r="G17" s="52"/>
      <c r="H17" s="52"/>
      <c r="I17" s="52"/>
      <c r="J17" s="52"/>
      <c r="K17" s="52"/>
      <c r="L17" s="52"/>
    </row>
    <row r="18" spans="1:12" ht="18" customHeight="1">
      <c r="A18" s="113"/>
      <c r="B18" s="119"/>
      <c r="C18" s="49"/>
      <c r="D18" s="50"/>
      <c r="E18" s="51"/>
      <c r="F18" s="52"/>
      <c r="G18" s="52"/>
      <c r="H18" s="52"/>
      <c r="I18" s="52"/>
      <c r="J18" s="52"/>
      <c r="K18" s="52"/>
      <c r="L18" s="52"/>
    </row>
    <row r="19" spans="1:12" ht="18" customHeight="1">
      <c r="A19" s="113"/>
      <c r="B19" s="120"/>
      <c r="C19" s="121"/>
      <c r="D19" s="50"/>
      <c r="E19" s="51"/>
      <c r="F19" s="52"/>
      <c r="G19" s="52"/>
      <c r="H19" s="52"/>
      <c r="I19" s="52"/>
      <c r="J19" s="52"/>
      <c r="K19" s="52"/>
      <c r="L19" s="52"/>
    </row>
    <row r="20" spans="1:12" ht="18" customHeight="1">
      <c r="A20" s="113"/>
      <c r="B20" s="28" t="s">
        <v>7</v>
      </c>
      <c r="C20" s="52">
        <f t="shared" ref="C20:G20" si="0">SUM(C7:C19)</f>
        <v>8311286267</v>
      </c>
      <c r="D20" s="54">
        <f t="shared" si="0"/>
        <v>885311000</v>
      </c>
      <c r="E20" s="51">
        <f t="shared" si="0"/>
        <v>3696221939</v>
      </c>
      <c r="F20" s="51">
        <f t="shared" si="0"/>
        <v>3018939088</v>
      </c>
      <c r="G20" s="51">
        <f t="shared" si="0"/>
        <v>1596125240</v>
      </c>
      <c r="H20" s="235" t="s">
        <v>66</v>
      </c>
      <c r="I20" s="235" t="s">
        <v>66</v>
      </c>
      <c r="J20" s="235" t="s">
        <v>66</v>
      </c>
      <c r="K20" s="235" t="s">
        <v>66</v>
      </c>
      <c r="L20" s="235" t="s">
        <v>66</v>
      </c>
    </row>
    <row r="21" spans="1:12" ht="3.75" customHeight="1">
      <c r="A21" s="3"/>
      <c r="B21" s="3"/>
      <c r="C21" s="3"/>
      <c r="D21" s="3"/>
      <c r="E21" s="3"/>
      <c r="F21" s="3"/>
      <c r="G21" s="3"/>
      <c r="H21" s="3"/>
      <c r="I21" s="3"/>
      <c r="J21" s="3"/>
      <c r="K21" s="3"/>
      <c r="L21" s="3"/>
    </row>
    <row r="22" spans="1:12" ht="12" customHeight="1"/>
  </sheetData>
  <mergeCells count="9">
    <mergeCell ref="L3:M3"/>
    <mergeCell ref="I4:I5"/>
    <mergeCell ref="L4:L5"/>
    <mergeCell ref="B4:B5"/>
    <mergeCell ref="C4:C5"/>
    <mergeCell ref="E4:E5"/>
    <mergeCell ref="F4:F5"/>
    <mergeCell ref="G4:G5"/>
    <mergeCell ref="H4:H5"/>
  </mergeCells>
  <phoneticPr fontId="5"/>
  <printOptions horizontalCentered="1"/>
  <pageMargins left="0.11811023622047245" right="0.11811023622047245" top="0.35433070866141736" bottom="0.15748031496062992" header="0.31496062992125984" footer="0.31496062992125984"/>
  <pageSetup paperSize="9" scale="124"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19"/>
  <sheetViews>
    <sheetView view="pageBreakPreview" zoomScale="80" zoomScaleNormal="80" zoomScaleSheetLayoutView="80" workbookViewId="0">
      <selection sqref="A1:H1"/>
    </sheetView>
  </sheetViews>
  <sheetFormatPr defaultRowHeight="13.5"/>
  <cols>
    <col min="1" max="1" width="5.875" style="147" customWidth="1"/>
    <col min="2" max="2" width="20.625" style="147" customWidth="1"/>
    <col min="3" max="3" width="14.5" style="147" customWidth="1"/>
    <col min="4" max="4" width="11.625" style="147" customWidth="1"/>
    <col min="5" max="6" width="15" style="147" bestFit="1" customWidth="1"/>
    <col min="7" max="7" width="11.625" style="147" customWidth="1"/>
    <col min="8" max="10" width="15" style="147" bestFit="1" customWidth="1"/>
    <col min="11" max="11" width="11.625" style="147" customWidth="1"/>
    <col min="12" max="12" width="0.875" style="147" customWidth="1"/>
    <col min="13" max="13" width="13.625" style="147" customWidth="1"/>
  </cols>
  <sheetData>
    <row r="1" spans="2:13" s="147" customFormat="1" ht="46.5" customHeight="1"/>
    <row r="2" spans="2:13" s="147" customFormat="1" ht="19.5" customHeight="1">
      <c r="B2" s="148" t="s">
        <v>106</v>
      </c>
      <c r="C2" s="149"/>
      <c r="D2" s="149"/>
      <c r="E2" s="149"/>
      <c r="F2" s="149"/>
      <c r="G2" s="149"/>
      <c r="H2" s="149"/>
      <c r="I2" s="286" t="s">
        <v>210</v>
      </c>
      <c r="J2" s="287"/>
      <c r="K2" s="149"/>
      <c r="L2" s="149"/>
    </row>
    <row r="3" spans="2:13" s="147" customFormat="1" ht="27" customHeight="1">
      <c r="B3" s="300" t="s">
        <v>42</v>
      </c>
      <c r="C3" s="310" t="s">
        <v>107</v>
      </c>
      <c r="D3" s="298" t="s">
        <v>108</v>
      </c>
      <c r="E3" s="298" t="s">
        <v>109</v>
      </c>
      <c r="F3" s="298" t="s">
        <v>110</v>
      </c>
      <c r="G3" s="298" t="s">
        <v>111</v>
      </c>
      <c r="H3" s="298" t="s">
        <v>112</v>
      </c>
      <c r="I3" s="298" t="s">
        <v>113</v>
      </c>
      <c r="J3" s="298" t="s">
        <v>114</v>
      </c>
      <c r="K3" s="308"/>
    </row>
    <row r="4" spans="2:13" s="147" customFormat="1" ht="18" customHeight="1">
      <c r="B4" s="301"/>
      <c r="C4" s="311"/>
      <c r="D4" s="299"/>
      <c r="E4" s="299"/>
      <c r="F4" s="299"/>
      <c r="G4" s="299"/>
      <c r="H4" s="299"/>
      <c r="I4" s="299"/>
      <c r="J4" s="299"/>
      <c r="K4" s="309"/>
    </row>
    <row r="5" spans="2:13" s="147" customFormat="1" ht="30" customHeight="1">
      <c r="B5" s="155">
        <v>8311286267</v>
      </c>
      <c r="C5" s="156">
        <v>7776658480</v>
      </c>
      <c r="D5" s="157">
        <v>475916472</v>
      </c>
      <c r="E5" s="157">
        <v>58458566</v>
      </c>
      <c r="F5" s="157">
        <v>252749</v>
      </c>
      <c r="G5" s="157">
        <v>0</v>
      </c>
      <c r="H5" s="157">
        <v>0</v>
      </c>
      <c r="I5" s="157">
        <v>0</v>
      </c>
      <c r="J5" s="151"/>
      <c r="K5" s="152"/>
      <c r="L5" s="153"/>
      <c r="M5" s="153"/>
    </row>
    <row r="6" spans="2:13" s="147" customFormat="1"/>
    <row r="7" spans="2:13" s="147" customFormat="1"/>
    <row r="8" spans="2:13" s="147" customFormat="1" ht="19.5" customHeight="1">
      <c r="B8" s="148" t="s">
        <v>115</v>
      </c>
      <c r="C8" s="149"/>
      <c r="D8" s="149"/>
      <c r="E8" s="149"/>
      <c r="F8" s="149"/>
      <c r="G8" s="149"/>
      <c r="H8" s="149"/>
      <c r="I8" s="149"/>
      <c r="J8" s="149"/>
      <c r="K8" s="150"/>
    </row>
    <row r="9" spans="2:13" s="147" customFormat="1">
      <c r="B9" s="300" t="s">
        <v>42</v>
      </c>
      <c r="C9" s="310" t="s">
        <v>116</v>
      </c>
      <c r="D9" s="298" t="s">
        <v>117</v>
      </c>
      <c r="E9" s="298" t="s">
        <v>118</v>
      </c>
      <c r="F9" s="298" t="s">
        <v>119</v>
      </c>
      <c r="G9" s="298" t="s">
        <v>120</v>
      </c>
      <c r="H9" s="298" t="s">
        <v>121</v>
      </c>
      <c r="I9" s="298" t="s">
        <v>122</v>
      </c>
      <c r="J9" s="298" t="s">
        <v>123</v>
      </c>
      <c r="K9" s="298" t="s">
        <v>124</v>
      </c>
    </row>
    <row r="10" spans="2:13" s="147" customFormat="1">
      <c r="B10" s="301"/>
      <c r="C10" s="311"/>
      <c r="D10" s="299"/>
      <c r="E10" s="299"/>
      <c r="F10" s="299"/>
      <c r="G10" s="299"/>
      <c r="H10" s="299"/>
      <c r="I10" s="299"/>
      <c r="J10" s="299"/>
      <c r="K10" s="299"/>
    </row>
    <row r="11" spans="2:13" s="147" customFormat="1" ht="34.15" customHeight="1">
      <c r="B11" s="155">
        <v>8311286267</v>
      </c>
      <c r="C11" s="156">
        <v>885311000</v>
      </c>
      <c r="D11" s="157">
        <v>886347448</v>
      </c>
      <c r="E11" s="157">
        <v>822093479</v>
      </c>
      <c r="F11" s="157">
        <v>785826114</v>
      </c>
      <c r="G11" s="157">
        <v>746874926</v>
      </c>
      <c r="H11" s="157">
        <v>2728315897</v>
      </c>
      <c r="I11" s="157">
        <v>1152402724</v>
      </c>
      <c r="J11" s="157">
        <v>304181021</v>
      </c>
      <c r="K11" s="158">
        <v>425519871</v>
      </c>
    </row>
    <row r="12" spans="2:13" s="147" customFormat="1"/>
    <row r="13" spans="2:13" s="147" customFormat="1"/>
    <row r="14" spans="2:13" s="147" customFormat="1" ht="19.5" customHeight="1">
      <c r="B14" s="148" t="s">
        <v>125</v>
      </c>
      <c r="E14" s="149"/>
      <c r="F14" s="149"/>
      <c r="G14" s="149"/>
      <c r="H14" s="150"/>
    </row>
    <row r="15" spans="2:13" s="147" customFormat="1" ht="13.15" customHeight="1">
      <c r="B15" s="300" t="s">
        <v>126</v>
      </c>
      <c r="C15" s="302" t="s">
        <v>127</v>
      </c>
      <c r="D15" s="303"/>
      <c r="E15" s="303"/>
      <c r="F15" s="303"/>
      <c r="G15" s="303"/>
      <c r="H15" s="304"/>
    </row>
    <row r="16" spans="2:13" s="147" customFormat="1" ht="20.25" customHeight="1">
      <c r="B16" s="301"/>
      <c r="C16" s="305"/>
      <c r="D16" s="306"/>
      <c r="E16" s="306"/>
      <c r="F16" s="306"/>
      <c r="G16" s="306"/>
      <c r="H16" s="307"/>
    </row>
    <row r="17" spans="2:8" s="147" customFormat="1" ht="32.450000000000003" customHeight="1">
      <c r="B17" s="154"/>
      <c r="C17" s="295"/>
      <c r="D17" s="296"/>
      <c r="E17" s="296"/>
      <c r="F17" s="296"/>
      <c r="G17" s="296"/>
      <c r="H17" s="297"/>
    </row>
    <row r="18" spans="2:8" s="147" customFormat="1" ht="9.75" customHeight="1"/>
    <row r="19" spans="2:8" s="147" customFormat="1"/>
  </sheetData>
  <mergeCells count="24">
    <mergeCell ref="K9:K10"/>
    <mergeCell ref="B15:B16"/>
    <mergeCell ref="C15:H16"/>
    <mergeCell ref="H3:H4"/>
    <mergeCell ref="I3:I4"/>
    <mergeCell ref="J3:J4"/>
    <mergeCell ref="K3:K4"/>
    <mergeCell ref="B9:B10"/>
    <mergeCell ref="C9:C10"/>
    <mergeCell ref="D9:D10"/>
    <mergeCell ref="E9:E10"/>
    <mergeCell ref="F9:F10"/>
    <mergeCell ref="G9:G10"/>
    <mergeCell ref="B3:B4"/>
    <mergeCell ref="C3:C4"/>
    <mergeCell ref="D3:D4"/>
    <mergeCell ref="I2:J2"/>
    <mergeCell ref="C17:H17"/>
    <mergeCell ref="H9:H10"/>
    <mergeCell ref="I9:I10"/>
    <mergeCell ref="J9:J10"/>
    <mergeCell ref="E3:E4"/>
    <mergeCell ref="F3:F4"/>
    <mergeCell ref="G3:G4"/>
  </mergeCells>
  <phoneticPr fontId="5"/>
  <printOptions horizontalCentered="1"/>
  <pageMargins left="0.19685039370078741" right="0.19685039370078741" top="0.27559055118110237" bottom="0.19685039370078741" header="0.59055118110236227" footer="0.39370078740157483"/>
  <pageSetup paperSize="9" scale="9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13</vt:i4>
      </vt:variant>
    </vt:vector>
  </HeadingPairs>
  <TitlesOfParts>
    <vt:vector size="29" baseType="lpstr">
      <vt:lpstr>有形固定資産の明細</vt:lpstr>
      <vt:lpstr>有形固定資産に係る行政目的別の明細</vt:lpstr>
      <vt:lpstr>増減の明細</vt:lpstr>
      <vt:lpstr>増減の明細 </vt:lpstr>
      <vt:lpstr>基金 </vt:lpstr>
      <vt:lpstr>貸付金</vt:lpstr>
      <vt:lpstr>長期延滞債権</vt:lpstr>
      <vt:lpstr>地方債（借入先別）</vt:lpstr>
      <vt:lpstr>地方債（利率別など）</vt:lpstr>
      <vt:lpstr>引当金</vt:lpstr>
      <vt:lpstr>補助金</vt:lpstr>
      <vt:lpstr>財源明細</vt:lpstr>
      <vt:lpstr>sheet1税収</vt:lpstr>
      <vt:lpstr>財源情報明細</vt:lpstr>
      <vt:lpstr>資金明細</vt:lpstr>
      <vt:lpstr>行政目的別の明細</vt:lpstr>
      <vt:lpstr>引当金!Print_Area</vt:lpstr>
      <vt:lpstr>'基金 '!Print_Area</vt:lpstr>
      <vt:lpstr>行政目的別の明細!Print_Area</vt:lpstr>
      <vt:lpstr>財源情報明細!Print_Area</vt:lpstr>
      <vt:lpstr>財源明細!Print_Area</vt:lpstr>
      <vt:lpstr>'増減の明細 '!Print_Area</vt:lpstr>
      <vt:lpstr>貸付金!Print_Area</vt:lpstr>
      <vt:lpstr>'地方債（借入先別）'!Print_Area</vt:lpstr>
      <vt:lpstr>'地方債（利率別など）'!Print_Area</vt:lpstr>
      <vt:lpstr>補助金!Print_Area</vt:lpstr>
      <vt:lpstr>'増減の明細 '!Print_Titles</vt:lpstr>
      <vt:lpstr>有形固定資産に係る行政目的別の明細!Print_Titles</vt:lpstr>
      <vt:lpstr>有形固定資産の明細!Print_Titles</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飛澤 惇</cp:lastModifiedBy>
  <cp:lastPrinted>2022-03-04T06:52:13Z</cp:lastPrinted>
  <dcterms:created xsi:type="dcterms:W3CDTF">2014-03-27T08:10:30Z</dcterms:created>
  <dcterms:modified xsi:type="dcterms:W3CDTF">2022-03-04T06:52:17Z</dcterms:modified>
</cp:coreProperties>
</file>