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3675" yWindow="150" windowWidth="15360" windowHeight="7635" tabRatio="73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4525"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<sst xmlns="http://schemas.openxmlformats.org/spreadsheetml/2006/main" count="1144" uniqueCount="615">
  <si>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</si>
  <si>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</si>
  <si>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</si>
  <si>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</si>
  <si>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</si>
  <si>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</si>
  <si>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</si>
  <si>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</si>
  <si>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</si>
  <si>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</si>
  <si>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</si>
  <si>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</si>
  <si>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</si>
  <si>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</si>
  <si>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</si>
  <si>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</si>
  <si>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</si>
  <si>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</si>
  <si>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</si>
  <si>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</si>
  <si>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</si>
  <si>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</si>
  <si>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</si>
  <si>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</si>
  <si>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</si>
  <si>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</si>
  <si>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</si>
  <si>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</si>
  <si>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</si>
  <si>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</si>
  <si>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</si>
  <si>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</si>
  <si>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</si>
  <si>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</si>
  <si>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</si>
  <si>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</si>
  <si>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</si>
  <si>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</si>
  <si>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</si>
  <si>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</si>
  <si>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</si>
  <si>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</si>
  <si>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</si>
  <si>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</si>
  <si>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</si>
  <si>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</si>
  <si>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</si>
  <si>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</si>
  <si>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</si>
  <si>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</si>
  <si>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</si>
  <si>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</si>
  <si>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</si>
  <si>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</si>
  <si>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</si>
  <si>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</si>
  <si>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</si>
  <si>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</si>
  <si>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</si>
  <si>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</si>
  <si>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</si>
  <si>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</si>
  <si>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</si>
  <si>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</si>
  <si>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</si>
  <si>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</si>
  <si>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</si>
  <si>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</si>
  <si>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</si>
  <si>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</si>
  <si>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</si>
  <si>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</si>
  <si>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</si>
  <si>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</si>
  <si>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</si>
  <si>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</si>
  <si>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</si>
  <si>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</si>
  <si>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</si>
  <si>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</si>
  <si>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</si>
  <si>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</si>
  <si>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</si>
  <si>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</si>
  <si>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</si>
  <si>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</si>
  <si>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</si>
  <si>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</si>
  <si>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</si>
  <si>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</si>
  <si>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</si>
  <si>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</si>
  <si>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</si>
  <si>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</si>
  <si>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</si>
  <si>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</si>
  <si>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</si>
  <si>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</si>
  <si>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斑鳩町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</si>
  <si>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</si>
  <si>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</si>
  <si>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</si>
  <si>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</si>
  <si>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</si>
  <si>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</si>
  <si>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</si>
  <si>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</si>
  <si>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</si>
  <si>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</si>
  <si>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</si>
  <si>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</si>
  <si>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</si>
  <si>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</si>
  <si>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</si>
  <si>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</si>
  <si>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</si>
  <si>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</si>
  <si>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</si>
  <si>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</si>
  <si>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</si>
  <si>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</si>
  <si>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</si>
  <si>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</si>
  <si>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</si>
  <si>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</si>
  <si>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</si>
  <si>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</si>
  <si>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</si>
  <si>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</si>
  <si>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</si>
  <si>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</si>
  <si>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</si>
  <si>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</si>
  <si>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</si>
  <si>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</si>
  <si>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</si>
  <si>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</si>
  <si>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</si>
  <si>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</si>
  <si>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</si>
  <si>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</si>
  <si>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</si>
  <si>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</si>
  <si>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</si>
  <si>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</si>
  <si>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</si>
  <si>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</si>
  <si>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</si>
  <si>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</si>
  <si>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</si>
  <si>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</si>
  <si>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</si>
  <si>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</si>
  <si>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</si>
  <si>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</si>
  <si>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</si>
  <si>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</si>
  <si>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</si>
  <si>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</si>
  <si>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</si>
  <si>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</si>
  <si>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</si>
  <si>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</si>
  <si>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</si>
  <si>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</si>
  <si>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</si>
  <si>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</si>
  <si>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</si>
  <si>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</si>
  <si>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</si>
  <si>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</si>
  <si>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</si>
  <si>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</si>
  <si>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</si>
  <si>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</si>
  <si>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</si>
  <si>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</si>
  <si>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</si>
  <si>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</si>
  <si>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</si>
  <si>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</si>
  <si>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</si>
  <si>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</si>
  <si>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</si>
  <si>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</si>
  <si>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</si>
  <si>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</si>
  <si>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</si>
  <si>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</si>
  <si>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</si>
  <si>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</si>
  <si>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</si>
  <si>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</si>
  <si>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</si>
  <si>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</si>
  <si>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</si>
  <si>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</si>
  <si>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</si>
  <si>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</si>
  <si>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</si>
  <si>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</si>
  <si>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</si>
  <si>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</si>
  <si>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</si>
  <si>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</si>
  <si>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</si>
  <si>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</si>
  <si>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</si>
  <si>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</si>
  <si>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</si>
  <si>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</si>
  <si>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</si>
  <si>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奈良県斑鳩町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</si>
  <si>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</si>
  <si>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</si>
  <si>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</si>
  <si>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</si>
  <si>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</si>
  <si>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</si>
  <si>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</si>
  <si>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</si>
  <si>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</si>
  <si>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</si>
  <si>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</si>
  <si>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</si>
  <si>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</si>
  <si>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</si>
  <si>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</si>
  <si>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</si>
  <si>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</si>
  <si>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</si>
  <si>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</si>
  <si>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</si>
  <si>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</si>
  <si>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</si>
  <si>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</si>
  <si>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</si>
  <si>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</si>
  <si>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</si>
  <si>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</si>
  <si>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</si>
  <si>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</si>
  <si>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</si>
  <si>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</si>
  <si>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</si>
  <si>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</si>
  <si>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</si>
  <si>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</si>
  <si>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</si>
  <si>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</si>
  <si>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</si>
  <si>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</si>
  <si>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</si>
  <si>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</si>
  <si>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</si>
  <si>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</si>
  <si>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</si>
  <si>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</si>
  <si>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</si>
  <si>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</si>
  <si>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</si>
  <si>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</si>
  <si>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</si>
  <si>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</si>
  <si>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</si>
  <si>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</si>
  <si>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</si>
  <si>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</si>
  <si>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</si>
  <si>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</si>
  <si>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</si>
  <si>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</si>
  <si>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</si>
  <si>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</si>
  <si>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</si>
  <si>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</si>
  <si>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</si>
  <si>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</si>
  <si>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</si>
  <si>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</si>
  <si>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</si>
  <si>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</si>
  <si>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</si>
  <si>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</si>
  <si>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</si>
  <si>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</si>
  <si>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</si>
  <si>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</si>
  <si>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</si>
  <si>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</si>
  <si>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</si>
  <si>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</si>
  <si>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</si>
  <si>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</si>
  <si>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</si>
  <si>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</si>
  <si>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</si>
  <si>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</si>
  <si>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</si>
  <si>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</si>
  <si>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</si>
  <si>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</si>
  <si>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</si>
  <si>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</si>
  <si>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</si>
  <si>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</si>
  <si>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</si>
  <si>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</si>
  <si>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</si>
  <si>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</si>
  <si>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</si>
  <si>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</si>
  <si>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</si>
  <si>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</si>
  <si>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</si>
  <si>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</si>
  <si>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</si>
  <si>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</si>
  <si>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</si>
  <si>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</si>
  <si>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</si>
  <si>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</si>
  <si>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</si>
  <si>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</si>
  <si>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</si>
  <si>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</si>
  <si>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</si>
  <si>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</si>
  <si>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</si>
  <si>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</si>
  <si>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</si>
  <si>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</si>
  <si>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</si>
  <si>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</si>
  <si>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</si>
  <si>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</si>
  <si>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</si>
  <si>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</si>
  <si>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</si>
  <si>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</si>
  <si>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</si>
  <si>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</si>
  <si>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</si>
  <si>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</si>
  <si>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</si>
  <si>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</si>
  <si>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</si>
  <si>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</si>
  <si>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</si>
  <si>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</si>
  <si>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</si>
  <si>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</si>
  <si>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</si>
  <si>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</si>
  <si>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</si>
  <si>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</si>
  <si>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</si>
  <si>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</si>
  <si>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</si>
  <si>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</si>
  <si>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</si>
  <si>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</si>
  <si>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</si>
  <si>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</si>
  <si>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</si>
  <si>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</si>
  <si>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奈良県斑鳩町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</si>
  <si>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</si>
  <si>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</si>
  <si>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</si>
  <si>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</si>
  <si>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</si>
  <si>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</si>
  <si>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</si>
  <si>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</si>
  <si>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</si>
  <si>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</si>
  <si>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</si>
  <si>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</si>
  <si>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</si>
  <si>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</si>
  <si>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</si>
  <si>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</si>
  <si>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</si>
  <si>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</si>
  <si>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</si>
  <si>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</si>
  <si>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</si>
  <si>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</si>
  <si>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</si>
  <si>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</si>
  <si>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</si>
  <si>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</si>
  <si>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</si>
  <si>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</si>
  <si>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</si>
  <si>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</si>
  <si>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</si>
  <si>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</si>
  <si>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</si>
  <si>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</si>
  <si>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</si>
  <si>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介護保険事業（保険事業勘定）</t>
    <phoneticPr fontId="5"/>
  </si>
  <si>
    <t>介護保険事業（介護サービス事業勘定）</t>
    <phoneticPr fontId="5"/>
  </si>
  <si>
    <t>後期高齢者医療</t>
    <phoneticPr fontId="5"/>
  </si>
  <si>
    <t>水道事業</t>
    <phoneticPr fontId="5"/>
  </si>
  <si>
    <t>法適用企業</t>
    <phoneticPr fontId="5"/>
  </si>
  <si>
    <t>下水道事業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</si>
  <si>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</si>
  <si>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</si>
  <si>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</si>
  <si>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</si>
  <si>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</si>
  <si>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</si>
  <si>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</si>
  <si>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</si>
  <si>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</si>
  <si>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</si>
  <si>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</si>
  <si>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</si>
  <si>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</si>
  <si>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</si>
  <si>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</si>
  <si>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</si>
  <si>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</si>
  <si>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</si>
  <si>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</si>
  <si>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</si>
  <si>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</si>
  <si>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</si>
  <si>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</si>
  <si>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</si>
  <si>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</si>
  <si>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</si>
  <si>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</si>
  <si>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</si>
  <si>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</si>
  <si>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</si>
  <si>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</si>
  <si>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</si>
  <si>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</si>
  <si>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</si>
  <si>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</si>
  <si>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</si>
  <si>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</si>
  <si>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</si>
  <si>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</si>
  <si>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</si>
  <si>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</si>
  <si>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</si>
  <si>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</si>
  <si>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</si>
  <si>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</si>
  <si>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</si>
  <si>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</si>
  <si>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</si>
  <si>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</si>
  <si>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</si>
  <si>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</si>
  <si>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</si>
  <si>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</si>
  <si>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</si>
  <si>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</si>
  <si>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</si>
  <si>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</si>
  <si>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</si>
  <si>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</si>
  <si>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</si>
  <si>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</si>
  <si>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</si>
  <si>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</si>
  <si>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</si>
  <si>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</si>
  <si>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</si>
  <si>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</si>
  <si>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</si>
  <si>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介護保険事業特別会計（介護サービス事業勘定）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</si>
  <si>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</si>
  <si>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介護保険事業特別会計（保険事業勘定）</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</si>
  <si>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</si>
  <si>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</si>
  <si>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</si>
  <si>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</si>
  <si>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</si>
  <si>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</si>
  <si>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</si>
  <si>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</si>
  <si>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</si>
  <si>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</si>
  <si>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</si>
  <si>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</si>
  <si>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</si>
  <si>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</si>
  <si>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</si>
  <si>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</si>
  <si>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</si>
  <si>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</si>
  <si>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</si>
  <si>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</si>
  <si>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</si>
  <si>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</si>
  <si>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</si>
  <si>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</si>
  <si>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</si>
  <si>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</si>
  <si>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</si>
  <si>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</si>
  <si>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</si>
  <si>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</si>
  <si>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</si>
  <si>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</si>
  <si>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</si>
  <si>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</si>
  <si>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</si>
  <si>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</si>
  <si>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</si>
  <si>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</si>
  <si>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</si>
  <si>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</si>
  <si>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</si>
  <si>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</si>
  <si>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</si>
  <si>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</si>
  <si>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</si>
  <si>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</si>
  <si>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</si>
  <si>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</si>
  <si>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</si>
  <si>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</si>
  <si>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</si>
  <si>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</si>
  <si>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</si>
  <si>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</si>
  <si>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</si>
  <si>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</si>
  <si>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</si>
  <si>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</si>
  <si>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</si>
  <si>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</si>
  <si>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</si>
  <si>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</si>
  <si>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</si>
  <si>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</si>
  <si>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</si>
  <si>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</si>
  <si>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</si>
  <si>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</si>
  <si>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</si>
  <si>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</si>
  <si>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</si>
  <si>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</si>
  <si>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</si>
  <si>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</si>
  <si>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</si>
  <si>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</si>
  <si>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</si>
  <si>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</si>
  <si>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</si>
  <si>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</si>
  <si>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</si>
  <si>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</si>
  <si>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</si>
  <si>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</si>
  <si>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</si>
  <si>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</si>
  <si>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</si>
  <si>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3.28</t>
  </si>
  <si>
    <t>▲ 0.45</t>
  </si>
  <si>
    <t>国民健康保険事業</t>
  </si>
  <si>
    <t>▲ 7.36</t>
  </si>
  <si>
    <t>▲ 5.39</t>
  </si>
  <si>
    <t>▲ 4.18</t>
  </si>
  <si>
    <t>▲ 4.01</t>
  </si>
  <si>
    <t>▲ 3.13</t>
  </si>
  <si>
    <t>水道事業</t>
  </si>
  <si>
    <t>一般会計</t>
  </si>
  <si>
    <t>介護保険事業（保険事業勘定）</t>
  </si>
  <si>
    <t>下水道事業</t>
  </si>
  <si>
    <t>後期高齢者医療</t>
  </si>
  <si>
    <t>介護保険事業（介護サービス事業勘定）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</si>
  <si>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</si>
  <si>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</si>
  <si>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</si>
  <si>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</si>
  <si>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</si>
  <si>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</si>
  <si>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</si>
  <si>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</si>
  <si>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▲190</t>
    <phoneticPr fontId="2"/>
  </si>
  <si>
    <t>老人福祉施設三室園組合</t>
    <rPh sb="0" eb="2">
      <t>ロウジン</t>
    </rPh>
    <rPh sb="2" eb="4">
      <t>フクシ</t>
    </rPh>
    <rPh sb="4" eb="6">
      <t>シセツ</t>
    </rPh>
    <rPh sb="6" eb="8">
      <t>ミムロ</t>
    </rPh>
    <rPh sb="8" eb="9">
      <t>エン</t>
    </rPh>
    <rPh sb="9" eb="11">
      <t>クミアイ</t>
    </rPh>
    <phoneticPr fontId="11"/>
  </si>
  <si>
    <t>奈良県市町村総合事務組合</t>
    <rPh sb="0" eb="3">
      <t>ナラケン</t>
    </rPh>
    <rPh sb="3" eb="6">
      <t>シチョウソン</t>
    </rPh>
    <rPh sb="6" eb="8">
      <t>ソウゴウ</t>
    </rPh>
    <rPh sb="8" eb="10">
      <t>ジム</t>
    </rPh>
    <rPh sb="10" eb="12">
      <t>クミアイ</t>
    </rPh>
    <phoneticPr fontId="11"/>
  </si>
  <si>
    <t>奈良広域水質検査センター組合</t>
    <rPh sb="0" eb="2">
      <t>ナラ</t>
    </rPh>
    <rPh sb="2" eb="4">
      <t>コウイキ</t>
    </rPh>
    <rPh sb="4" eb="6">
      <t>スイシツ</t>
    </rPh>
    <rPh sb="6" eb="8">
      <t>ケンサ</t>
    </rPh>
    <rPh sb="12" eb="14">
      <t>クミアイ</t>
    </rPh>
    <phoneticPr fontId="11"/>
  </si>
  <si>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11"/>
  </si>
  <si>
    <t>奈良県後期高齢者医療広域連合</t>
    <rPh sb="0" eb="3">
      <t>ナラケン</t>
    </rPh>
    <rPh sb="3" eb="5">
      <t>コウキ</t>
    </rPh>
    <rPh sb="5" eb="8">
      <t>コウレイシャ</t>
    </rPh>
    <rPh sb="8" eb="10">
      <t>イリョウ</t>
    </rPh>
    <rPh sb="10" eb="12">
      <t>コウイキ</t>
    </rPh>
    <rPh sb="12" eb="14">
      <t>レンゴウ</t>
    </rPh>
    <phoneticPr fontId="11"/>
  </si>
  <si>
    <t>奈良県広域消防組合</t>
    <rPh sb="0" eb="3">
      <t>ナラケン</t>
    </rPh>
    <rPh sb="3" eb="5">
      <t>コウイキ</t>
    </rPh>
    <rPh sb="5" eb="7">
      <t>ショウボウ</t>
    </rPh>
    <rPh sb="7" eb="9">
      <t>クミアイ</t>
    </rPh>
    <phoneticPr fontId="11"/>
  </si>
  <si>
    <t>斑鳩町文化振興財団</t>
    <rPh sb="0" eb="3">
      <t>イカルガチョウ</t>
    </rPh>
    <rPh sb="3" eb="5">
      <t>ブンカ</t>
    </rPh>
    <rPh sb="5" eb="7">
      <t>シンコウ</t>
    </rPh>
    <rPh sb="7" eb="9">
      <t>ザイダン</t>
    </rPh>
    <phoneticPr fontId="11"/>
  </si>
  <si>
    <t>斑鳩町観光協会</t>
    <rPh sb="0" eb="3">
      <t>イカルガチョウ</t>
    </rPh>
    <rPh sb="3" eb="5">
      <t>カンコウ</t>
    </rPh>
    <rPh sb="5" eb="7">
      <t>キョウカイ</t>
    </rPh>
    <phoneticPr fontId="11"/>
  </si>
  <si>
    <t>福祉基金</t>
    <rPh sb="0" eb="2">
      <t>フクシ</t>
    </rPh>
    <rPh sb="2" eb="4">
      <t>キキン</t>
    </rPh>
    <phoneticPr fontId="2"/>
  </si>
  <si>
    <t>文化振興基金</t>
    <rPh sb="0" eb="2">
      <t>ブンカ</t>
    </rPh>
    <rPh sb="2" eb="4">
      <t>シンコウ</t>
    </rPh>
    <rPh sb="4" eb="6">
      <t>キキン</t>
    </rPh>
    <phoneticPr fontId="2"/>
  </si>
  <si>
    <t>斑鳩の里歴史文化遺産保存・活用基金</t>
    <rPh sb="0" eb="2">
      <t>イカルガ</t>
    </rPh>
    <rPh sb="3" eb="4">
      <t>サト</t>
    </rPh>
    <rPh sb="4" eb="6">
      <t>レキシ</t>
    </rPh>
    <rPh sb="6" eb="8">
      <t>ブンカ</t>
    </rPh>
    <rPh sb="8" eb="10">
      <t>イサン</t>
    </rPh>
    <rPh sb="10" eb="12">
      <t>ホゾン</t>
    </rPh>
    <rPh sb="13" eb="15">
      <t>カツヨウ</t>
    </rPh>
    <rPh sb="15" eb="17">
      <t>キキン</t>
    </rPh>
    <phoneticPr fontId="2"/>
  </si>
  <si>
    <t>スポーツ振興基金</t>
    <rPh sb="4" eb="6">
      <t>シンコウ</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</si>
  <si>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</si>
  <si>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</si>
  <si>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</si>
  <si>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</si>
  <si>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</si>
  <si>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</si>
  <si>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</si>
  <si>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</si>
  <si>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</si>
  <si>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将来負担比率については、前年度と比較して6.3ポイント悪化しており、起債残高の減及び理論算入率の減により基準財政需要額算入見込額が減となったことによる。
また、実質公債費比率については、0.2ポイント悪化しており、単年度では元利償還金が減少したことにより減となったものの、数値が低いH28分を算入しなくなったことにより3ヵ年平均では増となった。
　今後、税収の減少が予測され、不足財源を補うための財政調整基金の取り崩しなどが想定される中、財政の健全化を推進するため、一般会計においては、引き続き町債の発行額を元利償還額以内にするとともに、各事業の見直しなどによる将来負担額の抑制を図る。</t>
    <rPh sb="28" eb="30">
      <t>アッカ</t>
    </rPh>
    <rPh sb="35" eb="37">
      <t>キサイ</t>
    </rPh>
    <rPh sb="37" eb="39">
      <t>ザンダカ</t>
    </rPh>
    <rPh sb="40" eb="41">
      <t>ゲン</t>
    </rPh>
    <rPh sb="41" eb="42">
      <t>オヨ</t>
    </rPh>
    <rPh sb="43" eb="45">
      <t>リロン</t>
    </rPh>
    <rPh sb="45" eb="47">
      <t>サンニュウ</t>
    </rPh>
    <rPh sb="47" eb="48">
      <t>リツ</t>
    </rPh>
    <rPh sb="49" eb="50">
      <t>ゲン</t>
    </rPh>
    <rPh sb="53" eb="60">
      <t>キジュンザイセイジュヨウガク</t>
    </rPh>
    <rPh sb="60" eb="62">
      <t>サンニュウ</t>
    </rPh>
    <rPh sb="62" eb="64">
      <t>ミコミ</t>
    </rPh>
    <rPh sb="64" eb="65">
      <t>ガク</t>
    </rPh>
    <rPh sb="66" eb="67">
      <t>ゲン</t>
    </rPh>
    <rPh sb="108" eb="111">
      <t>タンネンド</t>
    </rPh>
    <rPh sb="113" eb="115">
      <t>ガンリ</t>
    </rPh>
    <rPh sb="115" eb="118">
      <t>ショウカンキン</t>
    </rPh>
    <rPh sb="119" eb="121">
      <t>ゲンショウ</t>
    </rPh>
    <rPh sb="128" eb="129">
      <t>ゲン</t>
    </rPh>
    <rPh sb="137" eb="139">
      <t>スウチ</t>
    </rPh>
    <rPh sb="140" eb="141">
      <t>ヒク</t>
    </rPh>
    <rPh sb="145" eb="146">
      <t>ブン</t>
    </rPh>
    <rPh sb="147" eb="149">
      <t>サンニュウ</t>
    </rPh>
    <rPh sb="162" eb="163">
      <t>ネン</t>
    </rPh>
    <rPh sb="163" eb="165">
      <t>ヘイキン</t>
    </rPh>
    <rPh sb="167" eb="168">
      <t>ゾウ</t>
    </rPh>
    <phoneticPr fontId="5"/>
  </si>
  <si>
    <t>実質公債費比率</t>
    <phoneticPr fontId="5"/>
  </si>
  <si>
    <t xml:space="preserve"> </t>
    <phoneticPr fontId="5"/>
  </si>
  <si>
    <t xml:space="preserve"> </t>
    <phoneticPr fontId="5"/>
  </si>
  <si>
    <t>　将来負担比率については、前年度と比較して6.3.ポイント悪化しており、有形固定資産減価償却率については、学校施設や幼稚園、橋りょうで、建設時から大幅に年数が経過したことによる老朽化が進んでいることから、0.6ポイント悪化している。
　今後、税収の減少が予測され、不足財源を補うための財政調整基金の取り崩しなどが想定される中、財政の健全化を推進するため、一般会計においては、引き続き町債の発行額を元利償還額以内にするとともに、各事業の見直しなどによる将来負担額の抑制を図る。また、施設の修繕等についても、統廃合を視野に入れつつ、計画的に実施していく必要がある。</t>
    <rPh sb="29" eb="31">
      <t>アッカ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</si>
</sst>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xmlns:c16r2="http://schemas.microsoft.com/office/drawing/2015/06/chart">
            <c:ext xmlns:c16="http://schemas.microsoft.com/office/drawing/2014/chart" uri="{C3380CC4-5D6E-409C-BE32-E72D297353CC}">
              <c16:uniqueId val="{00000000-D93C-40D2-9F42-0E00FE3DD3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21411</c:v>
                </c:pt>
                <c:pt idx="1">
                  <c:v>23525</c:v>
                </c:pt>
                <c:pt idx="2">
                  <c:v>28112</c:v>
                </c:pt>
                <c:pt idx="3">
                  <c:v>21626</c:v>
                </c:pt>
                <c:pt idx="4">
                  <c:v>25264</c:v>
                </c:pt>
              </c:numCache>
            </c:numRef>
          </c:val>
          <c:smooth val="0"/>
          <c:extLst xmlns:c16r2="http://schemas.microsoft.com/office/drawing/2015/06/chart">
            <c:ext xmlns:c16="http://schemas.microsoft.com/office/drawing/2014/chart" uri="{C3380CC4-5D6E-409C-BE32-E72D297353CC}">
              <c16:uniqueId val="{00000001-D93C-40D2-9F42-0E00FE3DD3AD}"/>
            </c:ext>
          </c:extLst>
        </c:ser>
        <c:dLbls>
          <c:showLegendKey val="0"/>
          <c:showVal val="0"/>
          <c:showCatName val="0"/>
          <c:showSerName val="0"/>
          <c:showPercent val="0"/>
          <c:showBubbleSize val="0"/>
        </c:dLbls>
        <c:marker val="1"/>
        <c:smooth val="0"/>
        <c:axId val="194010496"/>
        <c:axId val="196236800"/>
      </c:lineChart>
      <c:catAx>
        <c:axId val="194010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6236800"/>
        <c:crosses val="autoZero"/>
        <c:auto val="1"/>
        <c:lblAlgn val="ctr"/>
        <c:lblOffset val="100"/>
        <c:tickLblSkip val="1"/>
        <c:tickMarkSkip val="1"/>
        <c:noMultiLvlLbl val="0"/>
      </c:catAx>
      <c:valAx>
        <c:axId val="19623680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010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7.75</c:v>
                </c:pt>
                <c:pt idx="1">
                  <c:v>4.43</c:v>
                </c:pt>
                <c:pt idx="2">
                  <c:v>3.92</c:v>
                </c:pt>
                <c:pt idx="3">
                  <c:v>5.2</c:v>
                </c:pt>
                <c:pt idx="4">
                  <c:v>6.57</c:v>
                </c:pt>
              </c:numCache>
            </c:numRef>
          </c:val>
          <c:extLst xmlns:c16r2="http://schemas.microsoft.com/office/drawing/2015/06/chart">
            <c:ext xmlns:c16="http://schemas.microsoft.com/office/drawing/2014/chart" uri="{C3380CC4-5D6E-409C-BE32-E72D297353CC}">
              <c16:uniqueId val="{00000000-BA65-4A3D-85E9-83A1B1D7BD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32.090000000000003</c:v>
                </c:pt>
                <c:pt idx="1">
                  <c:v>32.06</c:v>
                </c:pt>
                <c:pt idx="2">
                  <c:v>31.62</c:v>
                </c:pt>
                <c:pt idx="3">
                  <c:v>29.9</c:v>
                </c:pt>
                <c:pt idx="4">
                  <c:v>29.72</c:v>
                </c:pt>
              </c:numCache>
            </c:numRef>
          </c:val>
          <c:extLst xmlns:c16r2="http://schemas.microsoft.com/office/drawing/2015/06/chart">
            <c:ext xmlns:c16="http://schemas.microsoft.com/office/drawing/2014/chart" uri="{C3380CC4-5D6E-409C-BE32-E72D297353CC}">
              <c16:uniqueId val="{00000001-BA65-4A3D-85E9-83A1B1D7BD8A}"/>
            </c:ext>
          </c:extLst>
        </c:ser>
        <c:dLbls>
          <c:showLegendKey val="0"/>
          <c:showVal val="0"/>
          <c:showCatName val="0"/>
          <c:showSerName val="0"/>
          <c:showPercent val="0"/>
          <c:showBubbleSize val="0"/>
        </c:dLbls>
        <c:gapWidth val="250"/>
        <c:overlap val="100"/>
        <c:axId val="198151552"/>
        <c:axId val="198157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1.06</c:v>
                </c:pt>
                <c:pt idx="1">
                  <c:v>-3.28</c:v>
                </c:pt>
                <c:pt idx="2">
                  <c:v>-0.45</c:v>
                </c:pt>
                <c:pt idx="3">
                  <c:v>0.08</c:v>
                </c:pt>
                <c:pt idx="4">
                  <c:v>1.44</c:v>
                </c:pt>
              </c:numCache>
            </c:numRef>
          </c:val>
          <c:smooth val="0"/>
          <c:extLst xmlns:c16r2="http://schemas.microsoft.com/office/drawing/2015/06/chart">
            <c:ext xmlns:c16="http://schemas.microsoft.com/office/drawing/2014/chart" uri="{C3380CC4-5D6E-409C-BE32-E72D297353CC}">
              <c16:uniqueId val="{00000002-BA65-4A3D-85E9-83A1B1D7BD8A}"/>
            </c:ext>
          </c:extLst>
        </c:ser>
        <c:dLbls>
          <c:showLegendKey val="0"/>
          <c:showVal val="0"/>
          <c:showCatName val="0"/>
          <c:showSerName val="0"/>
          <c:showPercent val="0"/>
          <c:showBubbleSize val="0"/>
        </c:dLbls>
        <c:marker val="1"/>
        <c:smooth val="0"/>
        <c:axId val="198151552"/>
        <c:axId val="198157824"/>
      </c:lineChart>
      <c:catAx>
        <c:axId val="19815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8157824"/>
        <c:crosses val="autoZero"/>
        <c:auto val="1"/>
        <c:lblAlgn val="ctr"/>
        <c:lblOffset val="100"/>
        <c:tickLblSkip val="1"/>
        <c:tickMarkSkip val="1"/>
        <c:noMultiLvlLbl val="0"/>
      </c:catAx>
      <c:valAx>
        <c:axId val="198157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151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4.28</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0E7-4C8C-AB9B-7B7051E7245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0E7-4C8C-AB9B-7B7051E7245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0E7-4C8C-AB9B-7B7051E7245D}"/>
            </c:ext>
          </c:extLst>
        </c:ser>
        <c:ser>
          <c:idx val="3"/>
          <c:order val="3"/>
          <c:tx>
            <c:strRef>
              <c:f>データシート!$A$30</c:f>
              <c:strCache>
                <c:ptCount val="1"/>
                <c:pt idx="0">
                  <c:v>介護保険事業（介護サービス事業勘定）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#N/A</c:v>
                </c:pt>
                <c:pt idx="3">
                  <c:v>0.03</c:v>
                </c:pt>
                <c:pt idx="4">
                  <c:v>#N/A</c:v>
                </c:pt>
                <c:pt idx="5">
                  <c:v>0.02</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3-00E7-4C8C-AB9B-7B7051E7245D}"/>
            </c:ext>
          </c:extLst>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0.08</c:v>
                </c:pt>
                <c:pt idx="4">
                  <c:v>#N/A</c:v>
                </c:pt>
                <c:pt idx="5">
                  <c:v>0.01</c:v>
                </c:pt>
                <c:pt idx="6">
                  <c:v>#N/A</c:v>
                </c:pt>
                <c:pt idx="7">
                  <c:v>0.09</c:v>
                </c:pt>
                <c:pt idx="8">
                  <c:v>#N/A</c:v>
                </c:pt>
                <c:pt idx="9">
                  <c:v>0.03</c:v>
                </c:pt>
              </c:numCache>
            </c:numRef>
          </c:val>
          <c:extLst xmlns:c16r2="http://schemas.microsoft.com/office/drawing/2015/06/chart">
            <c:ext xmlns:c16="http://schemas.microsoft.com/office/drawing/2014/chart" uri="{C3380CC4-5D6E-409C-BE32-E72D297353CC}">
              <c16:uniqueId val="{00000004-00E7-4C8C-AB9B-7B7051E7245D}"/>
            </c:ext>
          </c:extLst>
        </c:ser>
        <c:ser>
          <c:idx val="5"/>
          <c:order val="5"/>
          <c:tx>
            <c:strRef>
              <c:f>データシート!$A$32</c:f>
              <c:strCache>
                <c:ptCount val="1"/>
                <c:pt idx="0">
                  <c:v>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0.34</c:v>
                </c:pt>
                <c:pt idx="8">
                  <c:v>#N/A</c:v>
                </c:pt>
                <c:pt idx="9">
                  <c:v>0.7</c:v>
                </c:pt>
              </c:numCache>
            </c:numRef>
          </c:val>
          <c:extLst xmlns:c16r2="http://schemas.microsoft.com/office/drawing/2015/06/chart">
            <c:ext xmlns:c16="http://schemas.microsoft.com/office/drawing/2014/chart" uri="{C3380CC4-5D6E-409C-BE32-E72D297353CC}">
              <c16:uniqueId val="{00000005-00E7-4C8C-AB9B-7B7051E7245D}"/>
            </c:ext>
          </c:extLst>
        </c:ser>
        <c:ser>
          <c:idx val="6"/>
          <c:order val="6"/>
          <c:tx>
            <c:strRef>
              <c:f>データシート!$A$33</c:f>
              <c:strCache>
                <c:ptCount val="1"/>
                <c:pt idx="0">
                  <c:v>介護保険事業（保険事業勘定）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1.48</c:v>
                </c:pt>
                <c:pt idx="2">
                  <c:v>#N/A</c:v>
                </c:pt>
                <c:pt idx="3">
                  <c:v>1.81</c:v>
                </c:pt>
                <c:pt idx="4">
                  <c:v>#N/A</c:v>
                </c:pt>
                <c:pt idx="5">
                  <c:v>2.2000000000000002</c:v>
                </c:pt>
                <c:pt idx="6">
                  <c:v>#N/A</c:v>
                </c:pt>
                <c:pt idx="7">
                  <c:v>1.54</c:v>
                </c:pt>
                <c:pt idx="8">
                  <c:v>#N/A</c:v>
                </c:pt>
                <c:pt idx="9">
                  <c:v>1.33</c:v>
                </c:pt>
              </c:numCache>
            </c:numRef>
          </c:val>
          <c:extLst xmlns:c16r2="http://schemas.microsoft.com/office/drawing/2015/06/chart">
            <c:ext xmlns:c16="http://schemas.microsoft.com/office/drawing/2014/chart" uri="{C3380CC4-5D6E-409C-BE32-E72D297353CC}">
              <c16:uniqueId val="{00000006-00E7-4C8C-AB9B-7B7051E7245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7.75</c:v>
                </c:pt>
                <c:pt idx="2">
                  <c:v>#N/A</c:v>
                </c:pt>
                <c:pt idx="3">
                  <c:v>4.43</c:v>
                </c:pt>
                <c:pt idx="4">
                  <c:v>#N/A</c:v>
                </c:pt>
                <c:pt idx="5">
                  <c:v>3.92</c:v>
                </c:pt>
                <c:pt idx="6">
                  <c:v>#N/A</c:v>
                </c:pt>
                <c:pt idx="7">
                  <c:v>5.19</c:v>
                </c:pt>
                <c:pt idx="8">
                  <c:v>#N/A</c:v>
                </c:pt>
                <c:pt idx="9">
                  <c:v>6.57</c:v>
                </c:pt>
              </c:numCache>
            </c:numRef>
          </c:val>
          <c:extLst xmlns:c16r2="http://schemas.microsoft.com/office/drawing/2015/06/chart">
            <c:ext xmlns:c16="http://schemas.microsoft.com/office/drawing/2014/chart" uri="{C3380CC4-5D6E-409C-BE32-E72D297353CC}">
              <c16:uniqueId val="{00000007-00E7-4C8C-AB9B-7B7051E7245D}"/>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5.08</c:v>
                </c:pt>
                <c:pt idx="2">
                  <c:v>#N/A</c:v>
                </c:pt>
                <c:pt idx="3">
                  <c:v>6.02</c:v>
                </c:pt>
                <c:pt idx="4">
                  <c:v>#N/A</c:v>
                </c:pt>
                <c:pt idx="5">
                  <c:v>5.95</c:v>
                </c:pt>
                <c:pt idx="6">
                  <c:v>#N/A</c:v>
                </c:pt>
                <c:pt idx="7">
                  <c:v>6.5</c:v>
                </c:pt>
                <c:pt idx="8">
                  <c:v>#N/A</c:v>
                </c:pt>
                <c:pt idx="9">
                  <c:v>7.69</c:v>
                </c:pt>
              </c:numCache>
            </c:numRef>
          </c:val>
          <c:extLst xmlns:c16r2="http://schemas.microsoft.com/office/drawing/2015/06/chart">
            <c:ext xmlns:c16="http://schemas.microsoft.com/office/drawing/2014/chart" uri="{C3380CC4-5D6E-409C-BE32-E72D297353CC}">
              <c16:uniqueId val="{00000008-00E7-4C8C-AB9B-7B7051E7245D}"/>
            </c:ext>
          </c:extLst>
        </c:ser>
        <c:ser>
          <c:idx val="9"/>
          <c:order val="9"/>
          <c:tx>
            <c:strRef>
              <c:f>データシート!$A$36</c:f>
              <c:strCache>
                <c:ptCount val="1"/>
                <c:pt idx="0">
                  <c:v>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7.36</c:v>
                </c:pt>
                <c:pt idx="1">
                  <c:v>#N/A</c:v>
                </c:pt>
                <c:pt idx="2">
                  <c:v>5.39</c:v>
                </c:pt>
                <c:pt idx="3">
                  <c:v>#N/A</c:v>
                </c:pt>
                <c:pt idx="4">
                  <c:v>4.18</c:v>
                </c:pt>
                <c:pt idx="5">
                  <c:v>#N/A</c:v>
                </c:pt>
                <c:pt idx="6">
                  <c:v>4.01</c:v>
                </c:pt>
                <c:pt idx="7">
                  <c:v>#N/A</c:v>
                </c:pt>
                <c:pt idx="8">
                  <c:v>3.13</c:v>
                </c:pt>
                <c:pt idx="9">
                  <c:v>#N/A</c:v>
                </c:pt>
              </c:numCache>
            </c:numRef>
          </c:val>
          <c:extLst xmlns:c16r2="http://schemas.microsoft.com/office/drawing/2015/06/chart">
            <c:ext xmlns:c16="http://schemas.microsoft.com/office/drawing/2014/chart" uri="{C3380CC4-5D6E-409C-BE32-E72D297353CC}">
              <c16:uniqueId val="{00000009-00E7-4C8C-AB9B-7B7051E7245D}"/>
            </c:ext>
          </c:extLst>
        </c:ser>
        <c:dLbls>
          <c:showLegendKey val="0"/>
          <c:showVal val="0"/>
          <c:showCatName val="0"/>
          <c:showSerName val="0"/>
          <c:showPercent val="0"/>
          <c:showBubbleSize val="0"/>
        </c:dLbls>
        <c:gapWidth val="150"/>
        <c:overlap val="100"/>
        <c:axId val="198346240"/>
        <c:axId val="198347776"/>
      </c:barChart>
      <c:catAx>
        <c:axId val="198346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8347776"/>
        <c:crosses val="autoZero"/>
        <c:auto val="1"/>
        <c:lblAlgn val="ctr"/>
        <c:lblOffset val="100"/>
        <c:tickLblSkip val="1"/>
        <c:tickMarkSkip val="1"/>
        <c:noMultiLvlLbl val="0"/>
      </c:catAx>
      <c:valAx>
        <c:axId val="198347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346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931</c:v>
                </c:pt>
                <c:pt idx="5">
                  <c:v>920</c:v>
                </c:pt>
                <c:pt idx="8">
                  <c:v>953</c:v>
                </c:pt>
                <c:pt idx="11">
                  <c:v>963</c:v>
                </c:pt>
                <c:pt idx="14">
                  <c:v>962</c:v>
                </c:pt>
              </c:numCache>
            </c:numRef>
          </c:val>
          <c:extLst xmlns:c16r2="http://schemas.microsoft.com/office/drawing/2015/06/chart">
            <c:ext xmlns:c16="http://schemas.microsoft.com/office/drawing/2014/chart" uri="{C3380CC4-5D6E-409C-BE32-E72D297353CC}">
              <c16:uniqueId val="{00000000-B9DB-41E2-B884-09B83AE89D6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9DB-41E2-B884-09B83AE89D6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B9DB-41E2-B884-09B83AE89D6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c:v>
                </c:pt>
                <c:pt idx="3">
                  <c:v>13</c:v>
                </c:pt>
                <c:pt idx="6">
                  <c:v>14</c:v>
                </c:pt>
                <c:pt idx="9">
                  <c:v>15</c:v>
                </c:pt>
                <c:pt idx="12">
                  <c:v>14</c:v>
                </c:pt>
              </c:numCache>
            </c:numRef>
          </c:val>
          <c:extLst xmlns:c16r2="http://schemas.microsoft.com/office/drawing/2015/06/chart">
            <c:ext xmlns:c16="http://schemas.microsoft.com/office/drawing/2014/chart" uri="{C3380CC4-5D6E-409C-BE32-E72D297353CC}">
              <c16:uniqueId val="{00000003-B9DB-41E2-B884-09B83AE89D6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409</c:v>
                </c:pt>
                <c:pt idx="3">
                  <c:v>387</c:v>
                </c:pt>
                <c:pt idx="6">
                  <c:v>481</c:v>
                </c:pt>
                <c:pt idx="9">
                  <c:v>450</c:v>
                </c:pt>
                <c:pt idx="12">
                  <c:v>460</c:v>
                </c:pt>
              </c:numCache>
            </c:numRef>
          </c:val>
          <c:extLst xmlns:c16r2="http://schemas.microsoft.com/office/drawing/2015/06/chart">
            <c:ext xmlns:c16="http://schemas.microsoft.com/office/drawing/2014/chart" uri="{C3380CC4-5D6E-409C-BE32-E72D297353CC}">
              <c16:uniqueId val="{00000004-B9DB-41E2-B884-09B83AE89D6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9DB-41E2-B884-09B83AE89D6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9DB-41E2-B884-09B83AE89D6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858</c:v>
                </c:pt>
                <c:pt idx="3">
                  <c:v>828</c:v>
                </c:pt>
                <c:pt idx="6">
                  <c:v>856</c:v>
                </c:pt>
                <c:pt idx="9">
                  <c:v>854</c:v>
                </c:pt>
                <c:pt idx="12">
                  <c:v>840</c:v>
                </c:pt>
              </c:numCache>
            </c:numRef>
          </c:val>
          <c:extLst xmlns:c16r2="http://schemas.microsoft.com/office/drawing/2015/06/chart">
            <c:ext xmlns:c16="http://schemas.microsoft.com/office/drawing/2014/chart" uri="{C3380CC4-5D6E-409C-BE32-E72D297353CC}">
              <c16:uniqueId val="{00000007-B9DB-41E2-B884-09B83AE89D6D}"/>
            </c:ext>
          </c:extLst>
        </c:ser>
        <c:dLbls>
          <c:showLegendKey val="0"/>
          <c:showVal val="0"/>
          <c:showCatName val="0"/>
          <c:showSerName val="0"/>
          <c:showPercent val="0"/>
          <c:showBubbleSize val="0"/>
        </c:dLbls>
        <c:gapWidth val="100"/>
        <c:overlap val="100"/>
        <c:axId val="208408960"/>
        <c:axId val="208410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344</c:v>
                </c:pt>
                <c:pt idx="2">
                  <c:v>#N/A</c:v>
                </c:pt>
                <c:pt idx="3">
                  <c:v>#N/A</c:v>
                </c:pt>
                <c:pt idx="4">
                  <c:v>308</c:v>
                </c:pt>
                <c:pt idx="5">
                  <c:v>#N/A</c:v>
                </c:pt>
                <c:pt idx="6">
                  <c:v>#N/A</c:v>
                </c:pt>
                <c:pt idx="7">
                  <c:v>398</c:v>
                </c:pt>
                <c:pt idx="8">
                  <c:v>#N/A</c:v>
                </c:pt>
                <c:pt idx="9">
                  <c:v>#N/A</c:v>
                </c:pt>
                <c:pt idx="10">
                  <c:v>356</c:v>
                </c:pt>
                <c:pt idx="11">
                  <c:v>#N/A</c:v>
                </c:pt>
                <c:pt idx="12">
                  <c:v>#N/A</c:v>
                </c:pt>
                <c:pt idx="13">
                  <c:v>352</c:v>
                </c:pt>
                <c:pt idx="14">
                  <c:v>#N/A</c:v>
                </c:pt>
              </c:numCache>
            </c:numRef>
          </c:val>
          <c:smooth val="0"/>
          <c:extLst xmlns:c16r2="http://schemas.microsoft.com/office/drawing/2015/06/chart">
            <c:ext xmlns:c16="http://schemas.microsoft.com/office/drawing/2014/chart" uri="{C3380CC4-5D6E-409C-BE32-E72D297353CC}">
              <c16:uniqueId val="{00000008-B9DB-41E2-B884-09B83AE89D6D}"/>
            </c:ext>
          </c:extLst>
        </c:ser>
        <c:dLbls>
          <c:showLegendKey val="0"/>
          <c:showVal val="0"/>
          <c:showCatName val="0"/>
          <c:showSerName val="0"/>
          <c:showPercent val="0"/>
          <c:showBubbleSize val="0"/>
        </c:dLbls>
        <c:marker val="1"/>
        <c:smooth val="0"/>
        <c:axId val="208408960"/>
        <c:axId val="208410880"/>
      </c:lineChart>
      <c:catAx>
        <c:axId val="20840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8410880"/>
        <c:crosses val="autoZero"/>
        <c:auto val="1"/>
        <c:lblAlgn val="ctr"/>
        <c:lblOffset val="100"/>
        <c:tickLblSkip val="1"/>
        <c:tickMarkSkip val="1"/>
        <c:noMultiLvlLbl val="0"/>
      </c:catAx>
      <c:valAx>
        <c:axId val="208410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408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9768</c:v>
                </c:pt>
                <c:pt idx="5">
                  <c:v>9604</c:v>
                </c:pt>
                <c:pt idx="8">
                  <c:v>9418</c:v>
                </c:pt>
                <c:pt idx="11">
                  <c:v>9489</c:v>
                </c:pt>
                <c:pt idx="14">
                  <c:v>9227</c:v>
                </c:pt>
              </c:numCache>
            </c:numRef>
          </c:val>
          <c:extLst xmlns:c16r2="http://schemas.microsoft.com/office/drawing/2015/06/chart">
            <c:ext xmlns:c16="http://schemas.microsoft.com/office/drawing/2014/chart" uri="{C3380CC4-5D6E-409C-BE32-E72D297353CC}">
              <c16:uniqueId val="{00000000-9A52-4277-B490-ADFE87506B9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3578</c:v>
                </c:pt>
                <c:pt idx="5">
                  <c:v>3351</c:v>
                </c:pt>
                <c:pt idx="8">
                  <c:v>3156</c:v>
                </c:pt>
                <c:pt idx="11">
                  <c:v>3021</c:v>
                </c:pt>
                <c:pt idx="14">
                  <c:v>2877</c:v>
                </c:pt>
              </c:numCache>
            </c:numRef>
          </c:val>
          <c:extLst xmlns:c16r2="http://schemas.microsoft.com/office/drawing/2015/06/chart">
            <c:ext xmlns:c16="http://schemas.microsoft.com/office/drawing/2014/chart" uri="{C3380CC4-5D6E-409C-BE32-E72D297353CC}">
              <c16:uniqueId val="{00000001-9A52-4277-B490-ADFE87506B9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2974</c:v>
                </c:pt>
                <c:pt idx="5">
                  <c:v>3049</c:v>
                </c:pt>
                <c:pt idx="8">
                  <c:v>3156</c:v>
                </c:pt>
                <c:pt idx="11">
                  <c:v>3151</c:v>
                </c:pt>
                <c:pt idx="14">
                  <c:v>3193</c:v>
                </c:pt>
              </c:numCache>
            </c:numRef>
          </c:val>
          <c:extLst xmlns:c16r2="http://schemas.microsoft.com/office/drawing/2015/06/chart">
            <c:ext xmlns:c16="http://schemas.microsoft.com/office/drawing/2014/chart" uri="{C3380CC4-5D6E-409C-BE32-E72D297353CC}">
              <c16:uniqueId val="{00000002-9A52-4277-B490-ADFE87506B9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A52-4277-B490-ADFE87506B9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A52-4277-B490-ADFE87506B9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A52-4277-B490-ADFE87506B9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1823</c:v>
                </c:pt>
                <c:pt idx="3">
                  <c:v>1794</c:v>
                </c:pt>
                <c:pt idx="6">
                  <c:v>1753</c:v>
                </c:pt>
                <c:pt idx="9">
                  <c:v>1475</c:v>
                </c:pt>
                <c:pt idx="12">
                  <c:v>1399</c:v>
                </c:pt>
              </c:numCache>
            </c:numRef>
          </c:val>
          <c:extLst xmlns:c16r2="http://schemas.microsoft.com/office/drawing/2015/06/chart">
            <c:ext xmlns:c16="http://schemas.microsoft.com/office/drawing/2014/chart" uri="{C3380CC4-5D6E-409C-BE32-E72D297353CC}">
              <c16:uniqueId val="{00000006-9A52-4277-B490-ADFE87506B9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175</c:v>
                </c:pt>
                <c:pt idx="3">
                  <c:v>173</c:v>
                </c:pt>
                <c:pt idx="6">
                  <c:v>194</c:v>
                </c:pt>
                <c:pt idx="9">
                  <c:v>193</c:v>
                </c:pt>
                <c:pt idx="12">
                  <c:v>176</c:v>
                </c:pt>
              </c:numCache>
            </c:numRef>
          </c:val>
          <c:extLst xmlns:c16r2="http://schemas.microsoft.com/office/drawing/2015/06/chart">
            <c:ext xmlns:c16="http://schemas.microsoft.com/office/drawing/2014/chart" uri="{C3380CC4-5D6E-409C-BE32-E72D297353CC}">
              <c16:uniqueId val="{00000007-9A52-4277-B490-ADFE87506B9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6778</c:v>
                </c:pt>
                <c:pt idx="3">
                  <c:v>6662</c:v>
                </c:pt>
                <c:pt idx="6">
                  <c:v>7682</c:v>
                </c:pt>
                <c:pt idx="9">
                  <c:v>7169</c:v>
                </c:pt>
                <c:pt idx="12">
                  <c:v>7397</c:v>
                </c:pt>
              </c:numCache>
            </c:numRef>
          </c:val>
          <c:extLst xmlns:c16r2="http://schemas.microsoft.com/office/drawing/2015/06/chart">
            <c:ext xmlns:c16="http://schemas.microsoft.com/office/drawing/2014/chart" uri="{C3380CC4-5D6E-409C-BE32-E72D297353CC}">
              <c16:uniqueId val="{00000008-9A52-4277-B490-ADFE87506B9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9A52-4277-B490-ADFE87506B9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9586</c:v>
                </c:pt>
                <c:pt idx="3">
                  <c:v>9328</c:v>
                </c:pt>
                <c:pt idx="6">
                  <c:v>8999</c:v>
                </c:pt>
                <c:pt idx="9">
                  <c:v>8890</c:v>
                </c:pt>
                <c:pt idx="12">
                  <c:v>8737</c:v>
                </c:pt>
              </c:numCache>
            </c:numRef>
          </c:val>
          <c:extLst xmlns:c16r2="http://schemas.microsoft.com/office/drawing/2015/06/chart">
            <c:ext xmlns:c16="http://schemas.microsoft.com/office/drawing/2014/chart" uri="{C3380CC4-5D6E-409C-BE32-E72D297353CC}">
              <c16:uniqueId val="{0000000A-9A52-4277-B490-ADFE87506B9D}"/>
            </c:ext>
          </c:extLst>
        </c:ser>
        <c:dLbls>
          <c:showLegendKey val="0"/>
          <c:showVal val="0"/>
          <c:showCatName val="0"/>
          <c:showSerName val="0"/>
          <c:showPercent val="0"/>
          <c:showBubbleSize val="0"/>
        </c:dLbls>
        <c:gapWidth val="100"/>
        <c:overlap val="100"/>
        <c:axId val="199824128"/>
        <c:axId val="199826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2042</c:v>
                </c:pt>
                <c:pt idx="2">
                  <c:v>#N/A</c:v>
                </c:pt>
                <c:pt idx="3">
                  <c:v>#N/A</c:v>
                </c:pt>
                <c:pt idx="4">
                  <c:v>1953</c:v>
                </c:pt>
                <c:pt idx="5">
                  <c:v>#N/A</c:v>
                </c:pt>
                <c:pt idx="6">
                  <c:v>#N/A</c:v>
                </c:pt>
                <c:pt idx="7">
                  <c:v>2899</c:v>
                </c:pt>
                <c:pt idx="8">
                  <c:v>#N/A</c:v>
                </c:pt>
                <c:pt idx="9">
                  <c:v>#N/A</c:v>
                </c:pt>
                <c:pt idx="10">
                  <c:v>2065</c:v>
                </c:pt>
                <c:pt idx="11">
                  <c:v>#N/A</c:v>
                </c:pt>
                <c:pt idx="12">
                  <c:v>#N/A</c:v>
                </c:pt>
                <c:pt idx="13">
                  <c:v>2412</c:v>
                </c:pt>
                <c:pt idx="14">
                  <c:v>#N/A</c:v>
                </c:pt>
              </c:numCache>
            </c:numRef>
          </c:val>
          <c:smooth val="0"/>
          <c:extLst xmlns:c16r2="http://schemas.microsoft.com/office/drawing/2015/06/chart">
            <c:ext xmlns:c16="http://schemas.microsoft.com/office/drawing/2014/chart" uri="{C3380CC4-5D6E-409C-BE32-E72D297353CC}">
              <c16:uniqueId val="{0000000B-9A52-4277-B490-ADFE87506B9D}"/>
            </c:ext>
          </c:extLst>
        </c:ser>
        <c:dLbls>
          <c:showLegendKey val="0"/>
          <c:showVal val="0"/>
          <c:showCatName val="0"/>
          <c:showSerName val="0"/>
          <c:showPercent val="0"/>
          <c:showBubbleSize val="0"/>
        </c:dLbls>
        <c:marker val="1"/>
        <c:smooth val="0"/>
        <c:axId val="199824128"/>
        <c:axId val="199826048"/>
      </c:lineChart>
      <c:catAx>
        <c:axId val="19982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9826048"/>
        <c:crosses val="autoZero"/>
        <c:auto val="1"/>
        <c:lblAlgn val="ctr"/>
        <c:lblOffset val="100"/>
        <c:tickLblSkip val="1"/>
        <c:tickMarkSkip val="1"/>
        <c:noMultiLvlLbl val="0"/>
      </c:catAx>
      <c:valAx>
        <c:axId val="199826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824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1874</c:v>
                </c:pt>
                <c:pt idx="1">
                  <c:v>1798</c:v>
                </c:pt>
                <c:pt idx="2">
                  <c:v>1800</c:v>
                </c:pt>
              </c:numCache>
            </c:numRef>
          </c:val>
          <c:extLst xmlns:c16r2="http://schemas.microsoft.com/office/drawing/2015/06/chart">
            <c:ext xmlns:c16="http://schemas.microsoft.com/office/drawing/2014/chart" uri="{C3380CC4-5D6E-409C-BE32-E72D297353CC}">
              <c16:uniqueId val="{00000000-4DFB-422D-8809-18C31726389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216</c:v>
                </c:pt>
                <c:pt idx="1">
                  <c:v>228</c:v>
                </c:pt>
                <c:pt idx="2">
                  <c:v>239</c:v>
                </c:pt>
              </c:numCache>
            </c:numRef>
          </c:val>
          <c:extLst xmlns:c16r2="http://schemas.microsoft.com/office/drawing/2015/06/chart">
            <c:ext xmlns:c16="http://schemas.microsoft.com/office/drawing/2014/chart" uri="{C3380CC4-5D6E-409C-BE32-E72D297353CC}">
              <c16:uniqueId val="{00000001-4DFB-422D-8809-18C31726389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471</c:v>
                </c:pt>
                <c:pt idx="1">
                  <c:v>475</c:v>
                </c:pt>
                <c:pt idx="2">
                  <c:v>486</c:v>
                </c:pt>
              </c:numCache>
            </c:numRef>
          </c:val>
          <c:extLst xmlns:c16r2="http://schemas.microsoft.com/office/drawing/2015/06/chart">
            <c:ext xmlns:c16="http://schemas.microsoft.com/office/drawing/2014/chart" uri="{C3380CC4-5D6E-409C-BE32-E72D297353CC}">
              <c16:uniqueId val="{00000002-4DFB-422D-8809-18C317263896}"/>
            </c:ext>
          </c:extLst>
        </c:ser>
        <c:dLbls>
          <c:showLegendKey val="0"/>
          <c:showVal val="0"/>
          <c:showCatName val="0"/>
          <c:showSerName val="0"/>
          <c:showPercent val="0"/>
          <c:showBubbleSize val="0"/>
        </c:dLbls>
        <c:gapWidth val="120"/>
        <c:overlap val="100"/>
        <c:axId val="209070336"/>
        <c:axId val="209072128"/>
      </c:barChart>
      <c:catAx>
        <c:axId val="20907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9072128"/>
        <c:crosses val="autoZero"/>
        <c:auto val="1"/>
        <c:lblAlgn val="ctr"/>
        <c:lblOffset val="100"/>
        <c:tickLblSkip val="1"/>
        <c:tickMarkSkip val="1"/>
        <c:noMultiLvlLbl val="0"/>
      </c:catAx>
      <c:valAx>
        <c:axId val="2090721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907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5075586171788929E-2"/>
                  <c:y val="-6.4739042105865174E-2"/>
                </c:manualLayout>
              </c:layout>
              <c:tx>
                <c:strRef>
                  <c:f>公会計指標分析・財政指標組合せ分析表!$BP$50</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{3597FD15-54F3-4E6C-B4B2-DE047BC201E4}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592-4782-B7E8-90B9D15B0FA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{C013298E-7326-4CE2-BF94-E3B1EEADB5C2}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92-4782-B7E8-90B9D15B0FA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{3F8FDD48-C502-4885-B40A-0A80DE5A6EB3}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92-4782-B7E8-90B9D15B0FA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{21539150-9213-41BC-9F65-01F254BE3FDF}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92-4782-B7E8-90B9D15B0FA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{EDBC51A3-3E9F-4F34-A447-FC3C96837C39}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92-4782-B7E8-90B9D15B0FA7}"/>
                </c:ext>
              </c:extLst>
            </c:dLbl>
            <c:dLbl>
              <c:idx val="8"/>
              <c:layout>
                <c:manualLayout>
                  <c:x val="-2.9214814767355948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{3C67A38B-93A0-4396-BAB3-2B2E64D9DF81}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592-4782-B7E8-90B9D15B0FA7}"/>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{1DFC48A1-5B56-426C-9F53-DE3BDB876837}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592-4782-B7E8-90B9D15B0FA7}"/>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{EC0D1F2E-38A9-4946-B354-4AAB4180A94A}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592-4782-B7E8-90B9D15B0FA7}"/>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{0CF231F8-C08C-452C-A8CE-6CDDA7B6A72E}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592-4782-B7E8-90B9D15B0F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62.6</c:v>
                </c:pt>
                <c:pt idx="8">
                  <c:v>63</c:v>
                </c:pt>
                <c:pt idx="16">
                  <c:v>64.2</c:v>
                </c:pt>
                <c:pt idx="24">
                  <c:v>65.599999999999994</c:v>
                </c:pt>
                <c:pt idx="32">
                  <c:v>66.2</c:v>
                </c:pt>
              </c:numCache>
            </c:numRef>
          </c:xVal>
          <c:yVal>
            <c:numRef>
              <c:f>公会計指標分析・財政指標組合せ分析表!$BP$51:$DC$51</c:f>
              <c:numCache>
                <c:formatCode>#,##0.0;"▲ "#,##0.0</c:formatCode>
                <c:ptCount val="40"/>
                <c:pt idx="0">
                  <c:v>40.299999999999997</c:v>
                </c:pt>
                <c:pt idx="8">
                  <c:v>38.6</c:v>
                </c:pt>
                <c:pt idx="16">
                  <c:v>56.7</c:v>
                </c:pt>
                <c:pt idx="24">
                  <c:v>39.799999999999997</c:v>
                </c:pt>
                <c:pt idx="32">
                  <c:v>46.1</c:v>
                </c:pt>
              </c:numCache>
            </c:numRef>
          </c:yVal>
          <c:smooth val="0"/>
          <c:extLst xmlns:c16r2="http://schemas.microsoft.com/office/drawing/2015/06/chart">
            <c:ext xmlns:c16="http://schemas.microsoft.com/office/drawing/2014/chart" uri="{C3380CC4-5D6E-409C-BE32-E72D297353CC}">
              <c16:uniqueId val="{00000009-D592-4782-B7E8-90B9D15B0FA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{A0259F8A-E1FC-48F1-9D41-F8E4480F2855}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592-4782-B7E8-90B9D15B0FA7}"/>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{84854278-D60E-4CF6-85F8-9D0BE96ADC13}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92-4782-B7E8-90B9D15B0FA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{B2CC6FC4-A627-478C-B774-E5B6515FF598}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92-4782-B7E8-90B9D15B0FA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{4A9F3B74-C5B1-4904-ADF7-3A70C8F8550B}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92-4782-B7E8-90B9D15B0FA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{F325796E-CE37-4ED5-A4F0-3FD4966F5A96}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92-4782-B7E8-90B9D15B0FA7}"/>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{F4E07EB8-174F-4337-AF2F-8C4416955D8D}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592-4782-B7E8-90B9D15B0FA7}"/>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{1B1FA822-1BF8-4C76-B5FD-5FFA089F585F}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592-4782-B7E8-90B9D15B0FA7}"/>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{B16A5087-F5EE-40ED-B814-4F32BF04AB94}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592-4782-B7E8-90B9D15B0FA7}"/>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{B5E17241-2F36-4BF8-87D8-C686F5267FA2}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592-4782-B7E8-90B9D15B0F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D592-4782-B7E8-90B9D15B0FA7}"/>
            </c:ext>
          </c:extLst>
        </c:ser>
        <c:dLbls>
          <c:showLegendKey val="0"/>
          <c:showVal val="1"/>
          <c:showCatName val="0"/>
          <c:showSerName val="0"/>
          <c:showPercent val="0"/>
          <c:showBubbleSize val="0"/>
        </c:dLbls>
        <c:axId val="208844288"/>
        <c:axId val="208846208"/>
      </c:scatterChart>
      <c:valAx>
        <c:axId val="208844288"/>
        <c:scaling>
          <c:orientation val="minMax"/>
          <c:max val="68"/>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8846208"/>
        <c:crosses val="autoZero"/>
        <c:crossBetween val="midCat"/>
      </c:valAx>
      <c:valAx>
        <c:axId val="208846208"/>
        <c:scaling>
          <c:orientation val="minMax"/>
          <c:max val="6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88442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72E-2"/>
                  <c:y val="-7.7920031892442468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{97A447F0-A7CF-4EDD-B857-B261C95E865B}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B97-475F-BE13-B3124B1AC1C6}"/>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{01C24305-E93C-49B3-9C7B-CC71653FD8FD}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97-475F-BE13-B3124B1AC1C6}"/>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{D93860A7-48D6-4ABF-8AA7-C54A1C93FD2B}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97-475F-BE13-B3124B1AC1C6}"/>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{AF4C91A8-EEB0-48F0-8506-9A1F4ECB6192}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97-475F-BE13-B3124B1AC1C6}"/>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{5D50C103-8E82-475B-A6D8-9EC9D75DD2AE}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97-475F-BE13-B3124B1AC1C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{5A294E36-665D-4C7F-A408-A1880F77C0E2}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B97-475F-BE13-B3124B1AC1C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{15AC4470-FFEB-4DC3-8154-0BF1F87A801F}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B97-475F-BE13-B3124B1AC1C6}"/>
                </c:ext>
              </c:extLst>
            </c:dLbl>
            <c:dLbl>
              <c:idx val="24"/>
              <c:layout>
                <c:manualLayout>
                  <c:x val="-1.8235628084250128E-2"/>
                  <c:y val="-4.6913262283145435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{2508F7C9-0CBE-4871-8007-C3F8F8B24D20}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B97-475F-BE13-B3124B1AC1C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{A52F9659-91EC-4D0F-A971-F47E610AB2B2}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B97-475F-BE13-B3124B1AC1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6.5</c:v>
                </c:pt>
                <c:pt idx="16">
                  <c:v>6.8</c:v>
                </c:pt>
                <c:pt idx="24">
                  <c:v>6.9</c:v>
                </c:pt>
                <c:pt idx="32">
                  <c:v>7.1</c:v>
                </c:pt>
              </c:numCache>
            </c:numRef>
          </c:xVal>
          <c:yVal>
            <c:numRef>
              <c:f>公会計指標分析・財政指標組合せ分析表!$BP$73:$DC$73</c:f>
              <c:numCache>
                <c:formatCode>#,##0.0;"▲ "#,##0.0</c:formatCode>
                <c:ptCount val="40"/>
                <c:pt idx="0">
                  <c:v>40.299999999999997</c:v>
                </c:pt>
                <c:pt idx="8">
                  <c:v>38.6</c:v>
                </c:pt>
                <c:pt idx="16">
                  <c:v>56.7</c:v>
                </c:pt>
                <c:pt idx="24">
                  <c:v>39.799999999999997</c:v>
                </c:pt>
                <c:pt idx="32">
                  <c:v>46.1</c:v>
                </c:pt>
              </c:numCache>
            </c:numRef>
          </c:yVal>
          <c:smooth val="0"/>
          <c:extLst xmlns:c16r2="http://schemas.microsoft.com/office/drawing/2015/06/chart">
            <c:ext xmlns:c16="http://schemas.microsoft.com/office/drawing/2014/chart" uri="{C3380CC4-5D6E-409C-BE32-E72D297353CC}">
              <c16:uniqueId val="{00000009-4B97-475F-BE13-B3124B1AC1C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{A29C2671-7E7D-4B8A-96FE-F2245A6D7DD0}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B97-475F-BE13-B3124B1AC1C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{E2F6B9E1-314F-4462-A49F-8C4CC538D465}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97-475F-BE13-B3124B1AC1C6}"/>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{9022D5A6-5E6D-4486-B513-30AE05A1043D}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97-475F-BE13-B3124B1AC1C6}"/>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{36F51CC6-1CD2-4F9C-9AE8-733A29CEDBFF}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97-475F-BE13-B3124B1AC1C6}"/>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{4CC2959D-C206-4266-9046-234DB5E472D0}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97-475F-BE13-B3124B1AC1C6}"/>
                </c:ext>
              </c:extLst>
            </c:dLbl>
            <c:dLbl>
              <c:idx val="8"/>
              <c:layout>
                <c:manualLayout>
                  <c:x val="-4.5160355153971203E-2"/>
                  <c:y val="-8.225900690934422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{835122C0-2CCB-4E14-B878-A1A535A157E5}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B97-475F-BE13-B3124B1AC1C6}"/>
                </c:ext>
              </c:extLst>
            </c:dLbl>
            <c:dLbl>
              <c:idx val="16"/>
              <c:layout>
                <c:manualLayout>
                  <c:x val="-1.8235628084250059E-2"/>
                  <c:y val="-5.8430605511172969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{860540A0-5D47-4C1F-B9B1-49FA50FE5461}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B97-475F-BE13-B3124B1AC1C6}"/>
                </c:ext>
              </c:extLst>
            </c:dLbl>
            <c:dLbl>
              <c:idx val="24"/>
              <c:layout>
                <c:manualLayout>
                  <c:x val="-3.1697991619110633E-2"/>
                  <c:y val="-4.656032884286472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{0A3CF475-EC88-43D1-8BD5-030F7858C410}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B97-475F-BE13-B3124B1AC1C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{A8A5E6AF-1B52-4806-8733-605377A22582}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B97-475F-BE13-B3124B1AC1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4B97-475F-BE13-B3124B1AC1C6}"/>
            </c:ext>
          </c:extLst>
        </c:ser>
        <c:dLbls>
          <c:showLegendKey val="0"/>
          <c:showVal val="1"/>
          <c:showCatName val="0"/>
          <c:showSerName val="0"/>
          <c:showPercent val="0"/>
          <c:showBubbleSize val="0"/>
        </c:dLbls>
        <c:axId val="209679104"/>
        <c:axId val="209681024"/>
      </c:scatterChart>
      <c:valAx>
        <c:axId val="209679104"/>
        <c:scaling>
          <c:orientation val="minMax"/>
          <c:max val="7.1999999999999993"/>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9681024"/>
        <c:crosses val="autoZero"/>
        <c:crossBetween val="midCat"/>
      </c:valAx>
      <c:valAx>
        <c:axId val="209681024"/>
        <c:scaling>
          <c:orientation val="minMax"/>
          <c:max val="6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96791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実質公債費比率における分子値については、令和元年度では、前年度と比較して４百万円減少した。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主な要因としては、地方道路等整備事業や防災基盤整備事業などの償還が開始するものの、町営住宅建設事業や減収補てん債などを完済したことがあげられる。</a:t>
          </a:r>
        </a:p>
        <a:p>
          <a:r>
            <a:rPr kumimoji="1" lang="ja-JP" altLang="en-US" sz="1400">
              <a:latin typeface="ＭＳ ゴシック" pitchFamily="49" charset="-128"/>
              <a:ea typeface="ＭＳ ゴシック" pitchFamily="49" charset="-128"/>
            </a:rPr>
            <a:t>　今後は、</a:t>
          </a:r>
          <a:r>
            <a:rPr kumimoji="1" lang="en-US" altLang="ja-JP" sz="1400">
              <a:latin typeface="ＭＳ ゴシック" pitchFamily="49" charset="-128"/>
              <a:ea typeface="ＭＳ ゴシック" pitchFamily="49" charset="-128"/>
            </a:rPr>
            <a:t>JR</a:t>
          </a:r>
          <a:r>
            <a:rPr kumimoji="1" lang="ja-JP" altLang="en-US" sz="1400">
              <a:latin typeface="ＭＳ ゴシック" pitchFamily="49" charset="-128"/>
              <a:ea typeface="ＭＳ ゴシック" pitchFamily="49" charset="-128"/>
            </a:rPr>
            <a:t>法隆寺駅周辺整備や下水道整備事業などの拡大に伴い、実質公債費比率の悪化が見込まれるが、普通会計のみならず、公営企業などの町債の新規発行の抑制に努めるとともに、償還スケジュールの調整について検討をすす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将来負担比率における分子値については、前年度と比較して３４７百万円増加した。</a:t>
          </a:r>
        </a:p>
        <a:p>
          <a:r>
            <a:rPr kumimoji="1" lang="ja-JP" altLang="en-US" sz="1400">
              <a:latin typeface="ＭＳ ゴシック" pitchFamily="49" charset="-128"/>
              <a:ea typeface="ＭＳ ゴシック" pitchFamily="49" charset="-128"/>
            </a:rPr>
            <a:t>　主な要因としては、下水道企業債の償還増加に伴う準元利償還金の増などにより、公営企業債等繰入見込額が増加したことがあげられる。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今後も後世への負担を少しでも軽減するよう、各事業の見直しを行い、財政の健全化に努める。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奈良県斑鳩町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基金全体について、前年度と比較して２４百万円増加している。内訳としては、減債基金積立が１１百万円の増加、その他特定目的基金が１１百万円の増加となっている。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財政調整基金は取崩しを実施しなかったことから、前年度と比較して残高はほぼ横ばいとなっている。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減債基金については、普通交付税措置が無い期間に生じる償還による負担を軽減するため、引き続き積み立てを実施する。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その他特定目的基金については、ふるさと納税による寄付を財源として積立を行っており、引き続き積み立てを実施する。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福祉基金については、高齢者福祉及び障害者福祉等福祉活動の促進を図り、快適な生活環境の形成を目指す。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文化振興基金については、文化の振興に関する事業を促進し、もって町民の文化の振興を図る。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斑鳩の里歴史文化遺産保存・活用基金については、歴史文化資産を守り、次の世代に引き継ぐとともに、その調査、保存及び活用を図る。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スポーツ振興基金については、スポーツの振興に関する事業を促進し、もって町民の生涯におけるスポーツの振興を図る。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その他特定目的基金について、前年度と比較して１１百万円増加しており、福祉基金と斑鳩の里歴史文化遺産保存・活用基金におけるふるさと納税による寄附を財源とする積み立てを行っている。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現在行っている福祉基金と斑鳩の里歴史文化遺産保存・活用基金におけるふるさと納税による寄附を財源をする積み立てについては、引き続き実施する。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文化振興基金とスポーツ振興基金については、今の水準を維持する。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財政調整基金は取崩しを実施しなかったことから、前年度と比較して残高はほぼ横ばいとなっている。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景気変動などに伴い財源が不足した場合や、大型事業など多額な経費を必要とするなど、町の発展的事業の推進や安定した住民サービスの確保などに不可欠な事業については、基金の取り崩しを検討する。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減債基金について、前年度と比較して残高は１１百万円増加しており、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法隆寺駅橋上駅舎整備及び総合保健福祉会館の整備に要した借入分にかかる積み立てとなっている。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隆寺駅橋上駅舎整備及び総合保健福祉会館の整備に多額の町債を借入している。交付税措置期間の１５年と実償還期間の２０年の間に普通交付税措置が無い期間が生じることとなり、償還１６年目以降の負担を軽減するために、令和４年度まで引き続き積み立てていくもの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28,338
28,152
14.27
9,443,689
9,002,265
398,080
6,058,591
8,736,873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学校施設や幼稚園、橋りょうについては、建設時から大幅に年数が経過し老朽化が進んでいることから、類似団体よりも減価償却率が高くなっている。</a:t>
          </a:r>
          <a:endParaRPr lang="ja-JP" altLang="ja-JP">
            <a:effectLst/>
          </a:endParaRPr>
        </a:p>
        <a:p>
          <a:r>
            <a:rPr kumimoji="1" lang="ja-JP" altLang="ja-JP" sz="1100">
              <a:solidFill>
                <a:schemeClr val="dk1"/>
              </a:solidFill>
              <a:effectLst/>
              <a:latin typeface="+mn-lt"/>
              <a:ea typeface="+mn-ea"/>
              <a:cs typeface="+mn-cs"/>
            </a:rPr>
            <a:t>今後は施設の統廃合の検討を含め、計画的に修繕を実施していく必要がある。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3" name="直線コネクタ 62"/>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4" name="有形固定資産減価償却率最小値テキスト"/>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5" name="直線コネクタ 64"/>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6"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7" name="直線コネクタ 66"/>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60215</xdr:rowOff>
    </xdr:from>
    <xdr:ext cx="405111" cy="259045"/>
    <xdr:sp macro="" textlink="">
      <xdr:nvSpPr>
        <xdr:cNvPr id="68" name="有形固定資産減価償却率平均値テキスト"/>
        <xdr:cNvSpPr txBox="1"/>
      </xdr:nvSpPr>
      <xdr:spPr>
        <a:xfrm>
          <a:off x="4813300" y="5632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69" name="フローチャート: 判断 68"/>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0" name="フローチャート: 判断 69"/>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1" name="フローチャート: 判断 70"/>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3" name="フローチャート: 判断 72"/>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macro="" textlink="">
      <xdr:nvSpPr>
        <xdr:cNvPr id="79" name="楕円 78"/>
        <xdr:cNvSpPr/>
      </xdr:nvSpPr>
      <xdr:spPr>
        <a:xfrm>
          <a:off x="4711700" y="58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134510</xdr:rowOff>
    </xdr:from>
    <xdr:ext cx="405111" cy="259045"/>
    <xdr:sp macro="" textlink="">
      <xdr:nvSpPr>
        <xdr:cNvPr id="80" name="有形固定資産減価償却率該当値テキスト"/>
        <xdr:cNvSpPr txBox="1"/>
      </xdr:nvSpPr>
      <xdr:spPr>
        <a:xfrm>
          <a:off x="4813300" y="587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143129</xdr:rowOff>
    </xdr:from>
    <xdr:to>
      <xdr:col>19</xdr:col>
      <xdr:colOff>187325</xdr:colOff>
      <xdr:row>30</xdr:row>
      <xdr:rowOff>73279</xdr:rowOff>
    </xdr:to>
    <xdr:sp macro="" textlink="">
      <xdr:nvSpPr>
        <xdr:cNvPr id="81" name="楕円 80"/>
        <xdr:cNvSpPr/>
      </xdr:nvSpPr>
      <xdr:spPr>
        <a:xfrm>
          <a:off x="40005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22479</xdr:rowOff>
    </xdr:from>
    <xdr:to>
      <xdr:col>23</xdr:col>
      <xdr:colOff>85725</xdr:colOff>
      <xdr:row>30</xdr:row>
      <xdr:rowOff>35433</xdr:rowOff>
    </xdr:to>
    <xdr:cxnSp macro="">
      <xdr:nvCxnSpPr>
        <xdr:cNvPr id="82" name="直線コネクタ 81"/>
        <xdr:cNvCxnSpPr/>
      </xdr:nvCxnSpPr>
      <xdr:spPr>
        <a:xfrm>
          <a:off x="4051300" y="5937504"/>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112903</xdr:rowOff>
    </xdr:from>
    <xdr:to>
      <xdr:col>15</xdr:col>
      <xdr:colOff>187325</xdr:colOff>
      <xdr:row>30</xdr:row>
      <xdr:rowOff>43053</xdr:rowOff>
    </xdr:to>
    <xdr:sp macro="" textlink="">
      <xdr:nvSpPr>
        <xdr:cNvPr id="83" name="楕円 82"/>
        <xdr:cNvSpPr/>
      </xdr:nvSpPr>
      <xdr:spPr>
        <a:xfrm>
          <a:off x="3238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163703</xdr:rowOff>
    </xdr:from>
    <xdr:to>
      <xdr:col>19</xdr:col>
      <xdr:colOff>136525</xdr:colOff>
      <xdr:row>30</xdr:row>
      <xdr:rowOff>22479</xdr:rowOff>
    </xdr:to>
    <xdr:cxnSp macro="">
      <xdr:nvCxnSpPr>
        <xdr:cNvPr id="84" name="直線コネクタ 83"/>
        <xdr:cNvCxnSpPr/>
      </xdr:nvCxnSpPr>
      <xdr:spPr>
        <a:xfrm>
          <a:off x="3289300" y="5907278"/>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86995</xdr:rowOff>
    </xdr:from>
    <xdr:to>
      <xdr:col>11</xdr:col>
      <xdr:colOff>187325</xdr:colOff>
      <xdr:row>30</xdr:row>
      <xdr:rowOff>17145</xdr:rowOff>
    </xdr:to>
    <xdr:sp macro="" textlink="">
      <xdr:nvSpPr>
        <xdr:cNvPr id="85" name="楕円 84"/>
        <xdr:cNvSpPr/>
      </xdr:nvSpPr>
      <xdr:spPr>
        <a:xfrm>
          <a:off x="2476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137795</xdr:rowOff>
    </xdr:from>
    <xdr:to>
      <xdr:col>15</xdr:col>
      <xdr:colOff>136525</xdr:colOff>
      <xdr:row>29</xdr:row>
      <xdr:rowOff>163703</xdr:rowOff>
    </xdr:to>
    <xdr:cxnSp macro="">
      <xdr:nvCxnSpPr>
        <xdr:cNvPr id="86" name="直線コネクタ 85"/>
        <xdr:cNvCxnSpPr/>
      </xdr:nvCxnSpPr>
      <xdr:spPr>
        <a:xfrm>
          <a:off x="2527300" y="5881370"/>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78359</xdr:rowOff>
    </xdr:from>
    <xdr:to>
      <xdr:col>7</xdr:col>
      <xdr:colOff>187325</xdr:colOff>
      <xdr:row>30</xdr:row>
      <xdr:rowOff>8509</xdr:rowOff>
    </xdr:to>
    <xdr:sp macro="" textlink="">
      <xdr:nvSpPr>
        <xdr:cNvPr id="87" name="楕円 86"/>
        <xdr:cNvSpPr/>
      </xdr:nvSpPr>
      <xdr:spPr>
        <a:xfrm>
          <a:off x="1714500" y="582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129159</xdr:rowOff>
    </xdr:from>
    <xdr:to>
      <xdr:col>11</xdr:col>
      <xdr:colOff>136525</xdr:colOff>
      <xdr:row>29</xdr:row>
      <xdr:rowOff>137795</xdr:rowOff>
    </xdr:to>
    <xdr:cxnSp macro="">
      <xdr:nvCxnSpPr>
        <xdr:cNvPr id="88" name="直線コネクタ 87"/>
        <xdr:cNvCxnSpPr/>
      </xdr:nvCxnSpPr>
      <xdr:spPr>
        <a:xfrm>
          <a:off x="1765300" y="5872734"/>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89" name="n_1aveValue有形固定資産減価償却率"/>
        <xdr:cNvSpPr txBox="1"/>
      </xdr:nvSpPr>
      <xdr:spPr>
        <a:xfrm>
          <a:off x="38360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90" name="n_2aveValue有形固定資産減価償却率"/>
        <xdr:cNvSpPr txBox="1"/>
      </xdr:nvSpPr>
      <xdr:spPr>
        <a:xfrm>
          <a:off x="3086744" y="5500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1" name="n_3aveValue有形固定資産減価償却率"/>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2" name="n_4aveValue有形固定資産減価償却率"/>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64406</xdr:rowOff>
    </xdr:from>
    <xdr:ext cx="405111" cy="259045"/>
    <xdr:sp macro="" textlink="">
      <xdr:nvSpPr>
        <xdr:cNvPr id="93" name="n_1mainValue有形固定資産減価償却率"/>
        <xdr:cNvSpPr txBox="1"/>
      </xdr:nvSpPr>
      <xdr:spPr>
        <a:xfrm>
          <a:off x="3836044" y="597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34180</xdr:rowOff>
    </xdr:from>
    <xdr:ext cx="405111" cy="259045"/>
    <xdr:sp macro="" textlink="">
      <xdr:nvSpPr>
        <xdr:cNvPr id="94" name="n_2mainValue有形固定資産減価償却率"/>
        <xdr:cNvSpPr txBox="1"/>
      </xdr:nvSpPr>
      <xdr:spPr>
        <a:xfrm>
          <a:off x="3086744" y="594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8272</xdr:rowOff>
    </xdr:from>
    <xdr:ext cx="405111" cy="259045"/>
    <xdr:sp macro="" textlink="">
      <xdr:nvSpPr>
        <xdr:cNvPr id="95" name="n_3mainValue有形固定資産減価償却率"/>
        <xdr:cNvSpPr txBox="1"/>
      </xdr:nvSpPr>
      <xdr:spPr>
        <a:xfrm>
          <a:off x="2324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171086</xdr:rowOff>
    </xdr:from>
    <xdr:ext cx="405111" cy="259045"/>
    <xdr:sp macro="" textlink="">
      <xdr:nvSpPr>
        <xdr:cNvPr id="96" name="n_4mainValue有形固定資産減価償却率"/>
        <xdr:cNvSpPr txBox="1"/>
      </xdr:nvSpPr>
      <xdr:spPr>
        <a:xfrm>
          <a:off x="1562744" y="5914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奈良県平均と比べ数値は下回っているものの、全国平均と比べ高い値となっている。今後、税収の減少が予測され、不足財源を補うための財政調整基金の取り崩しなどが想定される中、財政の健全化を推進するため、一般会計においては、引き続き町債の発行額を元利償還額以内にするとともに、各事業の見直しなどによる将来負担額の抑制を図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5" name="直線コネクタ 124"/>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6" name="債務償還比率最小値テキスト"/>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7" name="直線コネクタ 126"/>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148615</xdr:rowOff>
    </xdr:from>
    <xdr:ext cx="469744" cy="259045"/>
    <xdr:sp macro="" textlink="">
      <xdr:nvSpPr>
        <xdr:cNvPr id="130" name="債務償還比率平均値テキスト"/>
        <xdr:cNvSpPr txBox="1"/>
      </xdr:nvSpPr>
      <xdr:spPr>
        <a:xfrm>
          <a:off x="14846300" y="554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1" name="フローチャート: 判断 130"/>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2" name="フローチャート: 判断 131"/>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3" name="フローチャート: 判断 132"/>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4" name="フローチャート: 判断 133"/>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5" name="フローチャート: 判断 134"/>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24600</xdr:rowOff>
    </xdr:from>
    <xdr:to>
      <xdr:col>76</xdr:col>
      <xdr:colOff>73025</xdr:colOff>
      <xdr:row>29</xdr:row>
      <xdr:rowOff>126200</xdr:rowOff>
    </xdr:to>
    <xdr:sp macro="" textlink="">
      <xdr:nvSpPr>
        <xdr:cNvPr id="141" name="楕円 140"/>
        <xdr:cNvSpPr/>
      </xdr:nvSpPr>
      <xdr:spPr>
        <a:xfrm>
          <a:off x="14744700" y="576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3027</xdr:rowOff>
    </xdr:from>
    <xdr:ext cx="469744" cy="259045"/>
    <xdr:sp macro="" textlink="">
      <xdr:nvSpPr>
        <xdr:cNvPr id="142" name="債務償還比率該当値テキスト"/>
        <xdr:cNvSpPr txBox="1"/>
      </xdr:nvSpPr>
      <xdr:spPr>
        <a:xfrm>
          <a:off x="14846300" y="574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32588</xdr:rowOff>
    </xdr:from>
    <xdr:to>
      <xdr:col>72</xdr:col>
      <xdr:colOff>123825</xdr:colOff>
      <xdr:row>29</xdr:row>
      <xdr:rowOff>134188</xdr:rowOff>
    </xdr:to>
    <xdr:sp macro="" textlink="">
      <xdr:nvSpPr>
        <xdr:cNvPr id="143" name="楕円 142"/>
        <xdr:cNvSpPr/>
      </xdr:nvSpPr>
      <xdr:spPr>
        <a:xfrm>
          <a:off x="14033500" y="57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75400</xdr:rowOff>
    </xdr:from>
    <xdr:to>
      <xdr:col>76</xdr:col>
      <xdr:colOff>22225</xdr:colOff>
      <xdr:row>29</xdr:row>
      <xdr:rowOff>83388</xdr:rowOff>
    </xdr:to>
    <xdr:cxnSp macro="">
      <xdr:nvCxnSpPr>
        <xdr:cNvPr id="144" name="直線コネクタ 143"/>
        <xdr:cNvCxnSpPr/>
      </xdr:nvCxnSpPr>
      <xdr:spPr>
        <a:xfrm flipV="1">
          <a:off x="14084300" y="5818975"/>
          <a:ext cx="711200" cy="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85987</xdr:rowOff>
    </xdr:from>
    <xdr:to>
      <xdr:col>68</xdr:col>
      <xdr:colOff>123825</xdr:colOff>
      <xdr:row>30</xdr:row>
      <xdr:rowOff>16137</xdr:rowOff>
    </xdr:to>
    <xdr:sp macro="" textlink="">
      <xdr:nvSpPr>
        <xdr:cNvPr id="145" name="楕円 144"/>
        <xdr:cNvSpPr/>
      </xdr:nvSpPr>
      <xdr:spPr>
        <a:xfrm>
          <a:off x="13271500" y="582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83388</xdr:rowOff>
    </xdr:from>
    <xdr:to>
      <xdr:col>72</xdr:col>
      <xdr:colOff>73025</xdr:colOff>
      <xdr:row>29</xdr:row>
      <xdr:rowOff>136787</xdr:rowOff>
    </xdr:to>
    <xdr:cxnSp macro="">
      <xdr:nvCxnSpPr>
        <xdr:cNvPr id="146" name="直線コネクタ 145"/>
        <xdr:cNvCxnSpPr/>
      </xdr:nvCxnSpPr>
      <xdr:spPr>
        <a:xfrm flipV="1">
          <a:off x="13322300" y="5826963"/>
          <a:ext cx="762000" cy="5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142265</xdr:rowOff>
    </xdr:from>
    <xdr:to>
      <xdr:col>64</xdr:col>
      <xdr:colOff>123825</xdr:colOff>
      <xdr:row>30</xdr:row>
      <xdr:rowOff>72415</xdr:rowOff>
    </xdr:to>
    <xdr:sp macro="" textlink="">
      <xdr:nvSpPr>
        <xdr:cNvPr id="147" name="楕円 146"/>
        <xdr:cNvSpPr/>
      </xdr:nvSpPr>
      <xdr:spPr>
        <a:xfrm>
          <a:off x="12509500" y="58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136787</xdr:rowOff>
    </xdr:from>
    <xdr:to>
      <xdr:col>68</xdr:col>
      <xdr:colOff>73025</xdr:colOff>
      <xdr:row>30</xdr:row>
      <xdr:rowOff>21615</xdr:rowOff>
    </xdr:to>
    <xdr:cxnSp macro="">
      <xdr:nvCxnSpPr>
        <xdr:cNvPr id="148" name="直線コネクタ 147"/>
        <xdr:cNvCxnSpPr/>
      </xdr:nvCxnSpPr>
      <xdr:spPr>
        <a:xfrm flipV="1">
          <a:off x="12560300" y="5880362"/>
          <a:ext cx="762000" cy="5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105418</xdr:rowOff>
    </xdr:from>
    <xdr:to>
      <xdr:col>60</xdr:col>
      <xdr:colOff>123825</xdr:colOff>
      <xdr:row>30</xdr:row>
      <xdr:rowOff>35568</xdr:rowOff>
    </xdr:to>
    <xdr:sp macro="" textlink="">
      <xdr:nvSpPr>
        <xdr:cNvPr id="149" name="楕円 148"/>
        <xdr:cNvSpPr/>
      </xdr:nvSpPr>
      <xdr:spPr>
        <a:xfrm>
          <a:off x="11747500" y="584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156218</xdr:rowOff>
    </xdr:from>
    <xdr:to>
      <xdr:col>64</xdr:col>
      <xdr:colOff>73025</xdr:colOff>
      <xdr:row>30</xdr:row>
      <xdr:rowOff>21615</xdr:rowOff>
    </xdr:to>
    <xdr:cxnSp macro="">
      <xdr:nvCxnSpPr>
        <xdr:cNvPr id="150" name="直線コネクタ 149"/>
        <xdr:cNvCxnSpPr/>
      </xdr:nvCxnSpPr>
      <xdr:spPr>
        <a:xfrm>
          <a:off x="11798300" y="5899793"/>
          <a:ext cx="762000" cy="3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51" name="n_1aveValue債務償還比率"/>
        <xdr:cNvSpPr txBox="1"/>
      </xdr:nvSpPr>
      <xdr:spPr>
        <a:xfrm>
          <a:off x="138367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52" name="n_2aveValue債務償還比率"/>
        <xdr:cNvSpPr txBox="1"/>
      </xdr:nvSpPr>
      <xdr:spPr>
        <a:xfrm>
          <a:off x="130874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74718</xdr:rowOff>
    </xdr:from>
    <xdr:ext cx="469744" cy="259045"/>
    <xdr:sp macro="" textlink="">
      <xdr:nvSpPr>
        <xdr:cNvPr id="153" name="n_3aveValue債務償還比率"/>
        <xdr:cNvSpPr txBox="1"/>
      </xdr:nvSpPr>
      <xdr:spPr>
        <a:xfrm>
          <a:off x="12325427" y="547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54" name="n_4aveValue債務償還比率"/>
        <xdr:cNvSpPr txBox="1"/>
      </xdr:nvSpPr>
      <xdr:spPr>
        <a:xfrm>
          <a:off x="11563427" y="540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125315</xdr:rowOff>
    </xdr:from>
    <xdr:ext cx="469744" cy="259045"/>
    <xdr:sp macro="" textlink="">
      <xdr:nvSpPr>
        <xdr:cNvPr id="155" name="n_1mainValue債務償還比率"/>
        <xdr:cNvSpPr txBox="1"/>
      </xdr:nvSpPr>
      <xdr:spPr>
        <a:xfrm>
          <a:off x="13836727" y="586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7264</xdr:rowOff>
    </xdr:from>
    <xdr:ext cx="469744" cy="259045"/>
    <xdr:sp macro="" textlink="">
      <xdr:nvSpPr>
        <xdr:cNvPr id="156" name="n_2mainValue債務償還比率"/>
        <xdr:cNvSpPr txBox="1"/>
      </xdr:nvSpPr>
      <xdr:spPr>
        <a:xfrm>
          <a:off x="13087427" y="592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63542</xdr:rowOff>
    </xdr:from>
    <xdr:ext cx="469744" cy="259045"/>
    <xdr:sp macro="" textlink="">
      <xdr:nvSpPr>
        <xdr:cNvPr id="157" name="n_3mainValue債務償還比率"/>
        <xdr:cNvSpPr txBox="1"/>
      </xdr:nvSpPr>
      <xdr:spPr>
        <a:xfrm>
          <a:off x="12325427" y="59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26695</xdr:rowOff>
    </xdr:from>
    <xdr:ext cx="469744" cy="259045"/>
    <xdr:sp macro="" textlink="">
      <xdr:nvSpPr>
        <xdr:cNvPr id="158" name="n_4mainValue債務償還比率"/>
        <xdr:cNvSpPr txBox="1"/>
      </xdr:nvSpPr>
      <xdr:spPr>
        <a:xfrm>
          <a:off x="11563427" y="594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28,338
28,152
14.27
9,443,689
9,002,265
398,080
6,058,591
8,736,873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73" name="楕円 72"/>
        <xdr:cNvSpPr/>
      </xdr:nvSpPr>
      <xdr:spPr>
        <a:xfrm>
          <a:off x="4584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151147</xdr:rowOff>
    </xdr:from>
    <xdr:ext cx="405111" cy="259045"/>
    <xdr:sp macro="" textlink="">
      <xdr:nvSpPr>
        <xdr:cNvPr id="74" name="【道路】&#10;有形固定資産減価償却率該当値テキスト"/>
        <xdr:cNvSpPr txBox="1"/>
      </xdr:nvSpPr>
      <xdr:spPr>
        <a:xfrm>
          <a:off x="4673600" y="632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101600</xdr:rowOff>
    </xdr:from>
    <xdr:to>
      <xdr:col>20</xdr:col>
      <xdr:colOff>38100</xdr:colOff>
      <xdr:row>38</xdr:row>
      <xdr:rowOff>31750</xdr:rowOff>
    </xdr:to>
    <xdr:sp macro="" textlink="">
      <xdr:nvSpPr>
        <xdr:cNvPr id="75" name="楕円 74"/>
        <xdr:cNvSpPr/>
      </xdr:nvSpPr>
      <xdr:spPr>
        <a:xfrm>
          <a:off x="3746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152400</xdr:rowOff>
    </xdr:from>
    <xdr:to>
      <xdr:col>24</xdr:col>
      <xdr:colOff>63500</xdr:colOff>
      <xdr:row>38</xdr:row>
      <xdr:rowOff>7620</xdr:rowOff>
    </xdr:to>
    <xdr:cxnSp macro="">
      <xdr:nvCxnSpPr>
        <xdr:cNvPr id="76" name="直線コネクタ 75"/>
        <xdr:cNvCxnSpPr/>
      </xdr:nvCxnSpPr>
      <xdr:spPr>
        <a:xfrm>
          <a:off x="3797300" y="64960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76835</xdr:rowOff>
    </xdr:from>
    <xdr:to>
      <xdr:col>15</xdr:col>
      <xdr:colOff>101600</xdr:colOff>
      <xdr:row>38</xdr:row>
      <xdr:rowOff>6985</xdr:rowOff>
    </xdr:to>
    <xdr:sp macro="" textlink="">
      <xdr:nvSpPr>
        <xdr:cNvPr id="77" name="楕円 76"/>
        <xdr:cNvSpPr/>
      </xdr:nvSpPr>
      <xdr:spPr>
        <a:xfrm>
          <a:off x="2857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127635</xdr:rowOff>
    </xdr:from>
    <xdr:to>
      <xdr:col>19</xdr:col>
      <xdr:colOff>177800</xdr:colOff>
      <xdr:row>37</xdr:row>
      <xdr:rowOff>152400</xdr:rowOff>
    </xdr:to>
    <xdr:cxnSp macro="">
      <xdr:nvCxnSpPr>
        <xdr:cNvPr id="78" name="直線コネクタ 77"/>
        <xdr:cNvCxnSpPr/>
      </xdr:nvCxnSpPr>
      <xdr:spPr>
        <a:xfrm>
          <a:off x="2908300" y="64712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76835</xdr:rowOff>
    </xdr:from>
    <xdr:to>
      <xdr:col>10</xdr:col>
      <xdr:colOff>165100</xdr:colOff>
      <xdr:row>38</xdr:row>
      <xdr:rowOff>6985</xdr:rowOff>
    </xdr:to>
    <xdr:sp macro="" textlink="">
      <xdr:nvSpPr>
        <xdr:cNvPr id="79" name="楕円 78"/>
        <xdr:cNvSpPr/>
      </xdr:nvSpPr>
      <xdr:spPr>
        <a:xfrm>
          <a:off x="1968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127635</xdr:rowOff>
    </xdr:from>
    <xdr:to>
      <xdr:col>15</xdr:col>
      <xdr:colOff>50800</xdr:colOff>
      <xdr:row>37</xdr:row>
      <xdr:rowOff>127635</xdr:rowOff>
    </xdr:to>
    <xdr:cxnSp macro="">
      <xdr:nvCxnSpPr>
        <xdr:cNvPr id="80" name="直線コネクタ 79"/>
        <xdr:cNvCxnSpPr/>
      </xdr:nvCxnSpPr>
      <xdr:spPr>
        <a:xfrm>
          <a:off x="2019300" y="6471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42545</xdr:rowOff>
    </xdr:from>
    <xdr:to>
      <xdr:col>6</xdr:col>
      <xdr:colOff>38100</xdr:colOff>
      <xdr:row>37</xdr:row>
      <xdr:rowOff>144145</xdr:rowOff>
    </xdr:to>
    <xdr:sp macro="" textlink="">
      <xdr:nvSpPr>
        <xdr:cNvPr id="81" name="楕円 80"/>
        <xdr:cNvSpPr/>
      </xdr:nvSpPr>
      <xdr:spPr>
        <a:xfrm>
          <a:off x="1079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93345</xdr:rowOff>
    </xdr:from>
    <xdr:to>
      <xdr:col>10</xdr:col>
      <xdr:colOff>114300</xdr:colOff>
      <xdr:row>37</xdr:row>
      <xdr:rowOff>127635</xdr:rowOff>
    </xdr:to>
    <xdr:cxnSp macro="">
      <xdr:nvCxnSpPr>
        <xdr:cNvPr id="82" name="直線コネクタ 81"/>
        <xdr:cNvCxnSpPr/>
      </xdr:nvCxnSpPr>
      <xdr:spPr>
        <a:xfrm>
          <a:off x="1130300" y="64369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3" name="n_1aveValue【道路】&#10;有形固定資産減価償却率"/>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4" name="n_2aveValue【道路】&#10;有形固定資産減価償却率"/>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85" name="n_3aveValue【道路】&#10;有形固定資産減価償却率"/>
        <xdr:cNvSpPr txBox="1"/>
      </xdr:nvSpPr>
      <xdr:spPr>
        <a:xfrm>
          <a:off x="1816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6" name="n_4aveValue【道路】&#10;有形固定資産減価償却率"/>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48277</xdr:rowOff>
    </xdr:from>
    <xdr:ext cx="405111" cy="259045"/>
    <xdr:sp macro="" textlink="">
      <xdr:nvSpPr>
        <xdr:cNvPr id="87" name="n_1mainValue【道路】&#10;有形固定資産減価償却率"/>
        <xdr:cNvSpPr txBox="1"/>
      </xdr:nvSpPr>
      <xdr:spPr>
        <a:xfrm>
          <a:off x="35820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23512</xdr:rowOff>
    </xdr:from>
    <xdr:ext cx="405111" cy="259045"/>
    <xdr:sp macro="" textlink="">
      <xdr:nvSpPr>
        <xdr:cNvPr id="88" name="n_2mainValue【道路】&#10;有形固定資産減価償却率"/>
        <xdr:cNvSpPr txBox="1"/>
      </xdr:nvSpPr>
      <xdr:spPr>
        <a:xfrm>
          <a:off x="2705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169562</xdr:rowOff>
    </xdr:from>
    <xdr:ext cx="405111" cy="259045"/>
    <xdr:sp macro="" textlink="">
      <xdr:nvSpPr>
        <xdr:cNvPr id="89" name="n_3mainValue【道路】&#10;有形固定資産減価償却率"/>
        <xdr:cNvSpPr txBox="1"/>
      </xdr:nvSpPr>
      <xdr:spPr>
        <a:xfrm>
          <a:off x="1816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135272</xdr:rowOff>
    </xdr:from>
    <xdr:ext cx="405111" cy="259045"/>
    <xdr:sp macro="" textlink="">
      <xdr:nvSpPr>
        <xdr:cNvPr id="90" name="n_4mainValue【道路】&#10;有形固定資産減価償却率"/>
        <xdr:cNvSpPr txBox="1"/>
      </xdr:nvSpPr>
      <xdr:spPr>
        <a:xfrm>
          <a:off x="927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9" name="【道路】&#10;一人当たり延長平均値テキスト"/>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141567</xdr:rowOff>
    </xdr:from>
    <xdr:to>
      <xdr:col>55</xdr:col>
      <xdr:colOff>50800</xdr:colOff>
      <xdr:row>41</xdr:row>
      <xdr:rowOff>71717</xdr:rowOff>
    </xdr:to>
    <xdr:sp macro="" textlink="">
      <xdr:nvSpPr>
        <xdr:cNvPr id="130" name="楕円 129"/>
        <xdr:cNvSpPr/>
      </xdr:nvSpPr>
      <xdr:spPr>
        <a:xfrm>
          <a:off x="10426700" y="699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119994</xdr:rowOff>
    </xdr:from>
    <xdr:ext cx="469744" cy="259045"/>
    <xdr:sp macro="" textlink="">
      <xdr:nvSpPr>
        <xdr:cNvPr id="131" name="【道路】&#10;一人当たり延長該当値テキスト"/>
        <xdr:cNvSpPr txBox="1"/>
      </xdr:nvSpPr>
      <xdr:spPr>
        <a:xfrm>
          <a:off x="10515600" y="697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143129</xdr:rowOff>
    </xdr:from>
    <xdr:to>
      <xdr:col>50</xdr:col>
      <xdr:colOff>165100</xdr:colOff>
      <xdr:row>41</xdr:row>
      <xdr:rowOff>73279</xdr:rowOff>
    </xdr:to>
    <xdr:sp macro="" textlink="">
      <xdr:nvSpPr>
        <xdr:cNvPr id="132" name="楕円 131"/>
        <xdr:cNvSpPr/>
      </xdr:nvSpPr>
      <xdr:spPr>
        <a:xfrm>
          <a:off x="9588500" y="70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20917</xdr:rowOff>
    </xdr:from>
    <xdr:to>
      <xdr:col>55</xdr:col>
      <xdr:colOff>0</xdr:colOff>
      <xdr:row>41</xdr:row>
      <xdr:rowOff>22479</xdr:rowOff>
    </xdr:to>
    <xdr:cxnSp macro="">
      <xdr:nvCxnSpPr>
        <xdr:cNvPr id="133" name="直線コネクタ 132"/>
        <xdr:cNvCxnSpPr/>
      </xdr:nvCxnSpPr>
      <xdr:spPr>
        <a:xfrm flipV="1">
          <a:off x="9639300" y="7050367"/>
          <a:ext cx="8382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142177</xdr:rowOff>
    </xdr:from>
    <xdr:to>
      <xdr:col>46</xdr:col>
      <xdr:colOff>38100</xdr:colOff>
      <xdr:row>41</xdr:row>
      <xdr:rowOff>72327</xdr:rowOff>
    </xdr:to>
    <xdr:sp macro="" textlink="">
      <xdr:nvSpPr>
        <xdr:cNvPr id="134" name="楕円 133"/>
        <xdr:cNvSpPr/>
      </xdr:nvSpPr>
      <xdr:spPr>
        <a:xfrm>
          <a:off x="8699500" y="700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21527</xdr:rowOff>
    </xdr:from>
    <xdr:to>
      <xdr:col>50</xdr:col>
      <xdr:colOff>114300</xdr:colOff>
      <xdr:row>41</xdr:row>
      <xdr:rowOff>22479</xdr:rowOff>
    </xdr:to>
    <xdr:cxnSp macro="">
      <xdr:nvCxnSpPr>
        <xdr:cNvPr id="135" name="直線コネクタ 134"/>
        <xdr:cNvCxnSpPr/>
      </xdr:nvCxnSpPr>
      <xdr:spPr>
        <a:xfrm>
          <a:off x="8750300" y="7050977"/>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142710</xdr:rowOff>
    </xdr:from>
    <xdr:to>
      <xdr:col>41</xdr:col>
      <xdr:colOff>101600</xdr:colOff>
      <xdr:row>41</xdr:row>
      <xdr:rowOff>72860</xdr:rowOff>
    </xdr:to>
    <xdr:sp macro="" textlink="">
      <xdr:nvSpPr>
        <xdr:cNvPr id="136" name="楕円 135"/>
        <xdr:cNvSpPr/>
      </xdr:nvSpPr>
      <xdr:spPr>
        <a:xfrm>
          <a:off x="7810500" y="70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21527</xdr:rowOff>
    </xdr:from>
    <xdr:to>
      <xdr:col>45</xdr:col>
      <xdr:colOff>177800</xdr:colOff>
      <xdr:row>41</xdr:row>
      <xdr:rowOff>22060</xdr:rowOff>
    </xdr:to>
    <xdr:cxnSp macro="">
      <xdr:nvCxnSpPr>
        <xdr:cNvPr id="137" name="直線コネクタ 136"/>
        <xdr:cNvCxnSpPr/>
      </xdr:nvCxnSpPr>
      <xdr:spPr>
        <a:xfrm flipV="1">
          <a:off x="7861300" y="705097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144729</xdr:rowOff>
    </xdr:from>
    <xdr:to>
      <xdr:col>36</xdr:col>
      <xdr:colOff>165100</xdr:colOff>
      <xdr:row>41</xdr:row>
      <xdr:rowOff>74879</xdr:rowOff>
    </xdr:to>
    <xdr:sp macro="" textlink="">
      <xdr:nvSpPr>
        <xdr:cNvPr id="138" name="楕円 137"/>
        <xdr:cNvSpPr/>
      </xdr:nvSpPr>
      <xdr:spPr>
        <a:xfrm>
          <a:off x="6921500" y="700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22060</xdr:rowOff>
    </xdr:from>
    <xdr:to>
      <xdr:col>41</xdr:col>
      <xdr:colOff>50800</xdr:colOff>
      <xdr:row>41</xdr:row>
      <xdr:rowOff>24079</xdr:rowOff>
    </xdr:to>
    <xdr:cxnSp macro="">
      <xdr:nvCxnSpPr>
        <xdr:cNvPr id="139" name="直線コネクタ 138"/>
        <xdr:cNvCxnSpPr/>
      </xdr:nvCxnSpPr>
      <xdr:spPr>
        <a:xfrm flipV="1">
          <a:off x="6972300" y="7051510"/>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40" name="n_1aveValue【道路】&#10;一人当たり延長"/>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41" name="n_2aveValue【道路】&#10;一人当たり延長"/>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42" name="n_3aveValue【道路】&#10;一人当たり延長"/>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43" name="n_4aveValue【道路】&#10;一人当たり延長"/>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64406</xdr:rowOff>
    </xdr:from>
    <xdr:ext cx="469744" cy="259045"/>
    <xdr:sp macro="" textlink="">
      <xdr:nvSpPr>
        <xdr:cNvPr id="144" name="n_1mainValue【道路】&#10;一人当たり延長"/>
        <xdr:cNvSpPr txBox="1"/>
      </xdr:nvSpPr>
      <xdr:spPr>
        <a:xfrm>
          <a:off x="9391727" y="70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63454</xdr:rowOff>
    </xdr:from>
    <xdr:ext cx="469744" cy="259045"/>
    <xdr:sp macro="" textlink="">
      <xdr:nvSpPr>
        <xdr:cNvPr id="145" name="n_2mainValue【道路】&#10;一人当たり延長"/>
        <xdr:cNvSpPr txBox="1"/>
      </xdr:nvSpPr>
      <xdr:spPr>
        <a:xfrm>
          <a:off x="8515427" y="709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63987</xdr:rowOff>
    </xdr:from>
    <xdr:ext cx="469744" cy="259045"/>
    <xdr:sp macro="" textlink="">
      <xdr:nvSpPr>
        <xdr:cNvPr id="146" name="n_3mainValue【道路】&#10;一人当たり延長"/>
        <xdr:cNvSpPr txBox="1"/>
      </xdr:nvSpPr>
      <xdr:spPr>
        <a:xfrm>
          <a:off x="7626427" y="709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66006</xdr:rowOff>
    </xdr:from>
    <xdr:ext cx="469744" cy="259045"/>
    <xdr:sp macro="" textlink="">
      <xdr:nvSpPr>
        <xdr:cNvPr id="147" name="n_4mainValue【道路】&#10;一人当たり延長"/>
        <xdr:cNvSpPr txBox="1"/>
      </xdr:nvSpPr>
      <xdr:spPr>
        <a:xfrm>
          <a:off x="6737427" y="709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8" name="【橋りょう・トンネル】&#10;有形固定資産減価償却率平均値テキスト"/>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128815</xdr:rowOff>
    </xdr:from>
    <xdr:to>
      <xdr:col>24</xdr:col>
      <xdr:colOff>114300</xdr:colOff>
      <xdr:row>63</xdr:row>
      <xdr:rowOff>58965</xdr:rowOff>
    </xdr:to>
    <xdr:sp macro="" textlink="">
      <xdr:nvSpPr>
        <xdr:cNvPr id="189" name="楕円 188"/>
        <xdr:cNvSpPr/>
      </xdr:nvSpPr>
      <xdr:spPr>
        <a:xfrm>
          <a:off x="45847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107242</xdr:rowOff>
    </xdr:from>
    <xdr:ext cx="405111" cy="259045"/>
    <xdr:sp macro="" textlink="">
      <xdr:nvSpPr>
        <xdr:cNvPr id="190" name="【橋りょう・トンネル】&#10;有形固定資産減価償却率該当値テキスト"/>
        <xdr:cNvSpPr txBox="1"/>
      </xdr:nvSpPr>
      <xdr:spPr>
        <a:xfrm>
          <a:off x="4673600"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122283</xdr:rowOff>
    </xdr:from>
    <xdr:to>
      <xdr:col>20</xdr:col>
      <xdr:colOff>38100</xdr:colOff>
      <xdr:row>63</xdr:row>
      <xdr:rowOff>52433</xdr:rowOff>
    </xdr:to>
    <xdr:sp macro="" textlink="">
      <xdr:nvSpPr>
        <xdr:cNvPr id="191" name="楕円 190"/>
        <xdr:cNvSpPr/>
      </xdr:nvSpPr>
      <xdr:spPr>
        <a:xfrm>
          <a:off x="3746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1633</xdr:rowOff>
    </xdr:from>
    <xdr:to>
      <xdr:col>24</xdr:col>
      <xdr:colOff>63500</xdr:colOff>
      <xdr:row>63</xdr:row>
      <xdr:rowOff>8165</xdr:rowOff>
    </xdr:to>
    <xdr:cxnSp macro="">
      <xdr:nvCxnSpPr>
        <xdr:cNvPr id="192" name="直線コネクタ 191"/>
        <xdr:cNvCxnSpPr/>
      </xdr:nvCxnSpPr>
      <xdr:spPr>
        <a:xfrm>
          <a:off x="3797300" y="1080298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105954</xdr:rowOff>
    </xdr:from>
    <xdr:to>
      <xdr:col>15</xdr:col>
      <xdr:colOff>101600</xdr:colOff>
      <xdr:row>63</xdr:row>
      <xdr:rowOff>36104</xdr:rowOff>
    </xdr:to>
    <xdr:sp macro="" textlink="">
      <xdr:nvSpPr>
        <xdr:cNvPr id="193" name="楕円 192"/>
        <xdr:cNvSpPr/>
      </xdr:nvSpPr>
      <xdr:spPr>
        <a:xfrm>
          <a:off x="2857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156754</xdr:rowOff>
    </xdr:from>
    <xdr:to>
      <xdr:col>19</xdr:col>
      <xdr:colOff>177800</xdr:colOff>
      <xdr:row>63</xdr:row>
      <xdr:rowOff>1633</xdr:rowOff>
    </xdr:to>
    <xdr:cxnSp macro="">
      <xdr:nvCxnSpPr>
        <xdr:cNvPr id="194" name="直線コネクタ 193"/>
        <xdr:cNvCxnSpPr/>
      </xdr:nvCxnSpPr>
      <xdr:spPr>
        <a:xfrm>
          <a:off x="2908300" y="1078665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105954</xdr:rowOff>
    </xdr:from>
    <xdr:to>
      <xdr:col>10</xdr:col>
      <xdr:colOff>165100</xdr:colOff>
      <xdr:row>63</xdr:row>
      <xdr:rowOff>36104</xdr:rowOff>
    </xdr:to>
    <xdr:sp macro="" textlink="">
      <xdr:nvSpPr>
        <xdr:cNvPr id="195" name="楕円 194"/>
        <xdr:cNvSpPr/>
      </xdr:nvSpPr>
      <xdr:spPr>
        <a:xfrm>
          <a:off x="1968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156754</xdr:rowOff>
    </xdr:from>
    <xdr:to>
      <xdr:col>15</xdr:col>
      <xdr:colOff>50800</xdr:colOff>
      <xdr:row>62</xdr:row>
      <xdr:rowOff>156754</xdr:rowOff>
    </xdr:to>
    <xdr:cxnSp macro="">
      <xdr:nvCxnSpPr>
        <xdr:cNvPr id="196" name="直線コネクタ 195"/>
        <xdr:cNvCxnSpPr/>
      </xdr:nvCxnSpPr>
      <xdr:spPr>
        <a:xfrm>
          <a:off x="2019300" y="10786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94524</xdr:rowOff>
    </xdr:from>
    <xdr:to>
      <xdr:col>6</xdr:col>
      <xdr:colOff>38100</xdr:colOff>
      <xdr:row>63</xdr:row>
      <xdr:rowOff>24674</xdr:rowOff>
    </xdr:to>
    <xdr:sp macro="" textlink="">
      <xdr:nvSpPr>
        <xdr:cNvPr id="197" name="楕円 196"/>
        <xdr:cNvSpPr/>
      </xdr:nvSpPr>
      <xdr:spPr>
        <a:xfrm>
          <a:off x="10795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145324</xdr:rowOff>
    </xdr:from>
    <xdr:to>
      <xdr:col>10</xdr:col>
      <xdr:colOff>114300</xdr:colOff>
      <xdr:row>62</xdr:row>
      <xdr:rowOff>156754</xdr:rowOff>
    </xdr:to>
    <xdr:cxnSp macro="">
      <xdr:nvCxnSpPr>
        <xdr:cNvPr id="198" name="直線コネクタ 197"/>
        <xdr:cNvCxnSpPr/>
      </xdr:nvCxnSpPr>
      <xdr:spPr>
        <a:xfrm>
          <a:off x="1130300" y="1077522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9" name="n_1aveValue【橋りょう・トンネル】&#10;有形固定資産減価償却率"/>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0" name="n_2aveValue【橋りょう・トンネル】&#10;有形固定資産減価償却率"/>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1" name="n_3aveValue【橋りょう・トンネル】&#10;有形固定資産減価償却率"/>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2" name="n_4aveValue【橋りょう・トンネル】&#10;有形固定資産減価償却率"/>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43560</xdr:rowOff>
    </xdr:from>
    <xdr:ext cx="405111" cy="259045"/>
    <xdr:sp macro="" textlink="">
      <xdr:nvSpPr>
        <xdr:cNvPr id="203" name="n_1mainValue【橋りょう・トンネル】&#10;有形固定資産減価償却率"/>
        <xdr:cNvSpPr txBox="1"/>
      </xdr:nvSpPr>
      <xdr:spPr>
        <a:xfrm>
          <a:off x="35820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27231</xdr:rowOff>
    </xdr:from>
    <xdr:ext cx="405111" cy="259045"/>
    <xdr:sp macro="" textlink="">
      <xdr:nvSpPr>
        <xdr:cNvPr id="204" name="n_2mainValue【橋りょう・トンネル】&#10;有形固定資産減価償却率"/>
        <xdr:cNvSpPr txBox="1"/>
      </xdr:nvSpPr>
      <xdr:spPr>
        <a:xfrm>
          <a:off x="2705744" y="1082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27231</xdr:rowOff>
    </xdr:from>
    <xdr:ext cx="405111" cy="259045"/>
    <xdr:sp macro="" textlink="">
      <xdr:nvSpPr>
        <xdr:cNvPr id="205" name="n_3mainValue【橋りょう・トンネル】&#10;有形固定資産減価償却率"/>
        <xdr:cNvSpPr txBox="1"/>
      </xdr:nvSpPr>
      <xdr:spPr>
        <a:xfrm>
          <a:off x="1816744" y="1082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15801</xdr:rowOff>
    </xdr:from>
    <xdr:ext cx="405111" cy="259045"/>
    <xdr:sp macro="" textlink="">
      <xdr:nvSpPr>
        <xdr:cNvPr id="206" name="n_4mainValue【橋りょう・トンネル】&#10;有形固定資産減価償却率"/>
        <xdr:cNvSpPr txBox="1"/>
      </xdr:nvSpPr>
      <xdr:spPr>
        <a:xfrm>
          <a:off x="927744" y="1081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37" name="【橋りょう・トンネル】&#10;一人当たり有形固定資産（償却資産）額平均値テキスト"/>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50291</xdr:rowOff>
    </xdr:from>
    <xdr:to>
      <xdr:col>55</xdr:col>
      <xdr:colOff>50800</xdr:colOff>
      <xdr:row>64</xdr:row>
      <xdr:rowOff>151891</xdr:rowOff>
    </xdr:to>
    <xdr:sp macro="" textlink="">
      <xdr:nvSpPr>
        <xdr:cNvPr id="248" name="楕円 247"/>
        <xdr:cNvSpPr/>
      </xdr:nvSpPr>
      <xdr:spPr>
        <a:xfrm>
          <a:off x="10426700" y="1102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162262</xdr:rowOff>
    </xdr:from>
    <xdr:ext cx="534377" cy="259045"/>
    <xdr:sp macro="" textlink="">
      <xdr:nvSpPr>
        <xdr:cNvPr id="249" name="【橋りょう・トンネル】&#10;一人当たり有形固定資産（償却資産）額該当値テキスト"/>
        <xdr:cNvSpPr txBox="1"/>
      </xdr:nvSpPr>
      <xdr:spPr>
        <a:xfrm>
          <a:off x="10515600" y="1096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50532</xdr:rowOff>
    </xdr:from>
    <xdr:to>
      <xdr:col>50</xdr:col>
      <xdr:colOff>165100</xdr:colOff>
      <xdr:row>64</xdr:row>
      <xdr:rowOff>152132</xdr:rowOff>
    </xdr:to>
    <xdr:sp macro="" textlink="">
      <xdr:nvSpPr>
        <xdr:cNvPr id="250" name="楕円 249"/>
        <xdr:cNvSpPr/>
      </xdr:nvSpPr>
      <xdr:spPr>
        <a:xfrm>
          <a:off x="9588500" y="1102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101091</xdr:rowOff>
    </xdr:from>
    <xdr:to>
      <xdr:col>55</xdr:col>
      <xdr:colOff>0</xdr:colOff>
      <xdr:row>64</xdr:row>
      <xdr:rowOff>101332</xdr:rowOff>
    </xdr:to>
    <xdr:cxnSp macro="">
      <xdr:nvCxnSpPr>
        <xdr:cNvPr id="251" name="直線コネクタ 250"/>
        <xdr:cNvCxnSpPr/>
      </xdr:nvCxnSpPr>
      <xdr:spPr>
        <a:xfrm flipV="1">
          <a:off x="9639300" y="11073891"/>
          <a:ext cx="8382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50385</xdr:rowOff>
    </xdr:from>
    <xdr:to>
      <xdr:col>46</xdr:col>
      <xdr:colOff>38100</xdr:colOff>
      <xdr:row>64</xdr:row>
      <xdr:rowOff>151985</xdr:rowOff>
    </xdr:to>
    <xdr:sp macro="" textlink="">
      <xdr:nvSpPr>
        <xdr:cNvPr id="252" name="楕円 251"/>
        <xdr:cNvSpPr/>
      </xdr:nvSpPr>
      <xdr:spPr>
        <a:xfrm>
          <a:off x="8699500" y="1102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101185</xdr:rowOff>
    </xdr:from>
    <xdr:to>
      <xdr:col>50</xdr:col>
      <xdr:colOff>114300</xdr:colOff>
      <xdr:row>64</xdr:row>
      <xdr:rowOff>101332</xdr:rowOff>
    </xdr:to>
    <xdr:cxnSp macro="">
      <xdr:nvCxnSpPr>
        <xdr:cNvPr id="253" name="直線コネクタ 252"/>
        <xdr:cNvCxnSpPr/>
      </xdr:nvCxnSpPr>
      <xdr:spPr>
        <a:xfrm>
          <a:off x="8750300" y="11073985"/>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50467</xdr:rowOff>
    </xdr:from>
    <xdr:to>
      <xdr:col>41</xdr:col>
      <xdr:colOff>101600</xdr:colOff>
      <xdr:row>64</xdr:row>
      <xdr:rowOff>152067</xdr:rowOff>
    </xdr:to>
    <xdr:sp macro="" textlink="">
      <xdr:nvSpPr>
        <xdr:cNvPr id="254" name="楕円 253"/>
        <xdr:cNvSpPr/>
      </xdr:nvSpPr>
      <xdr:spPr>
        <a:xfrm>
          <a:off x="7810500" y="1102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101185</xdr:rowOff>
    </xdr:from>
    <xdr:to>
      <xdr:col>45</xdr:col>
      <xdr:colOff>177800</xdr:colOff>
      <xdr:row>64</xdr:row>
      <xdr:rowOff>101267</xdr:rowOff>
    </xdr:to>
    <xdr:cxnSp macro="">
      <xdr:nvCxnSpPr>
        <xdr:cNvPr id="255" name="直線コネクタ 254"/>
        <xdr:cNvCxnSpPr/>
      </xdr:nvCxnSpPr>
      <xdr:spPr>
        <a:xfrm flipV="1">
          <a:off x="7861300" y="11073985"/>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50936</xdr:rowOff>
    </xdr:from>
    <xdr:to>
      <xdr:col>36</xdr:col>
      <xdr:colOff>165100</xdr:colOff>
      <xdr:row>64</xdr:row>
      <xdr:rowOff>152536</xdr:rowOff>
    </xdr:to>
    <xdr:sp macro="" textlink="">
      <xdr:nvSpPr>
        <xdr:cNvPr id="256" name="楕円 255"/>
        <xdr:cNvSpPr/>
      </xdr:nvSpPr>
      <xdr:spPr>
        <a:xfrm>
          <a:off x="6921500" y="110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101267</xdr:rowOff>
    </xdr:from>
    <xdr:to>
      <xdr:col>41</xdr:col>
      <xdr:colOff>50800</xdr:colOff>
      <xdr:row>64</xdr:row>
      <xdr:rowOff>101736</xdr:rowOff>
    </xdr:to>
    <xdr:cxnSp macro="">
      <xdr:nvCxnSpPr>
        <xdr:cNvPr id="257" name="直線コネクタ 256"/>
        <xdr:cNvCxnSpPr/>
      </xdr:nvCxnSpPr>
      <xdr:spPr>
        <a:xfrm flipV="1">
          <a:off x="6972300" y="11074067"/>
          <a:ext cx="8890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58" name="n_1aveValue【橋りょう・トンネル】&#10;一人当たり有形固定資産（償却資産）額"/>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59" name="n_2aveValue【橋りょう・トンネル】&#10;一人当たり有形固定資産（償却資産）額"/>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60" name="n_3aveValue【橋りょう・トンネル】&#10;一人当たり有形固定資産（償却資産）額"/>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61" name="n_4aveValue【橋りょう・トンネル】&#10;一人当たり有形固定資産（償却資産）額"/>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143259</xdr:rowOff>
    </xdr:from>
    <xdr:ext cx="534377" cy="259045"/>
    <xdr:sp macro="" textlink="">
      <xdr:nvSpPr>
        <xdr:cNvPr id="262" name="n_1mainValue【橋りょう・トンネル】&#10;一人当たり有形固定資産（償却資産）額"/>
        <xdr:cNvSpPr txBox="1"/>
      </xdr:nvSpPr>
      <xdr:spPr>
        <a:xfrm>
          <a:off x="9359411" y="1111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143112</xdr:rowOff>
    </xdr:from>
    <xdr:ext cx="534377" cy="259045"/>
    <xdr:sp macro="" textlink="">
      <xdr:nvSpPr>
        <xdr:cNvPr id="263" name="n_2mainValue【橋りょう・トンネル】&#10;一人当たり有形固定資産（償却資産）額"/>
        <xdr:cNvSpPr txBox="1"/>
      </xdr:nvSpPr>
      <xdr:spPr>
        <a:xfrm>
          <a:off x="8483111" y="1111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143194</xdr:rowOff>
    </xdr:from>
    <xdr:ext cx="534377" cy="259045"/>
    <xdr:sp macro="" textlink="">
      <xdr:nvSpPr>
        <xdr:cNvPr id="264" name="n_3mainValue【橋りょう・トンネル】&#10;一人当たり有形固定資産（償却資産）額"/>
        <xdr:cNvSpPr txBox="1"/>
      </xdr:nvSpPr>
      <xdr:spPr>
        <a:xfrm>
          <a:off x="7594111" y="1111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143663</xdr:rowOff>
    </xdr:from>
    <xdr:ext cx="534377" cy="259045"/>
    <xdr:sp macro="" textlink="">
      <xdr:nvSpPr>
        <xdr:cNvPr id="265" name="n_4mainValue【橋りょう・トンネル】&#10;一人当たり有形固定資産（償却資産）額"/>
        <xdr:cNvSpPr txBox="1"/>
      </xdr:nvSpPr>
      <xdr:spPr>
        <a:xfrm>
          <a:off x="6705111" y="1111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91" name="直線コネクタ 290"/>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94" name="【公営住宅】&#10;有形固定資産減価償却率最大値テキスト"/>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95" name="直線コネクタ 294"/>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96" name="【公営住宅】&#10;有形固定資産減価償却率平均値テキスト"/>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7" name="フローチャート: 判断 296"/>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98" name="フローチャート: 判断 297"/>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99" name="フローチャート: 判断 298"/>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00" name="フローチャート: 判断 299"/>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301" name="フローチャート: 判断 300"/>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93436</xdr:rowOff>
    </xdr:from>
    <xdr:to>
      <xdr:col>24</xdr:col>
      <xdr:colOff>114300</xdr:colOff>
      <xdr:row>83</xdr:row>
      <xdr:rowOff>23586</xdr:rowOff>
    </xdr:to>
    <xdr:sp macro="" textlink="">
      <xdr:nvSpPr>
        <xdr:cNvPr id="307" name="楕円 306"/>
        <xdr:cNvSpPr/>
      </xdr:nvSpPr>
      <xdr:spPr>
        <a:xfrm>
          <a:off x="45847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116313</xdr:rowOff>
    </xdr:from>
    <xdr:ext cx="405111" cy="259045"/>
    <xdr:sp macro="" textlink="">
      <xdr:nvSpPr>
        <xdr:cNvPr id="308" name="【公営住宅】&#10;有形固定資産減価償却率該当値テキスト"/>
        <xdr:cNvSpPr txBox="1"/>
      </xdr:nvSpPr>
      <xdr:spPr>
        <a:xfrm>
          <a:off x="4673600" y="1400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83638</xdr:rowOff>
    </xdr:from>
    <xdr:to>
      <xdr:col>20</xdr:col>
      <xdr:colOff>38100</xdr:colOff>
      <xdr:row>83</xdr:row>
      <xdr:rowOff>13788</xdr:rowOff>
    </xdr:to>
    <xdr:sp macro="" textlink="">
      <xdr:nvSpPr>
        <xdr:cNvPr id="309" name="楕円 308"/>
        <xdr:cNvSpPr/>
      </xdr:nvSpPr>
      <xdr:spPr>
        <a:xfrm>
          <a:off x="37465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134438</xdr:rowOff>
    </xdr:from>
    <xdr:to>
      <xdr:col>24</xdr:col>
      <xdr:colOff>63500</xdr:colOff>
      <xdr:row>82</xdr:row>
      <xdr:rowOff>144236</xdr:rowOff>
    </xdr:to>
    <xdr:cxnSp macro="">
      <xdr:nvCxnSpPr>
        <xdr:cNvPr id="310" name="直線コネクタ 309"/>
        <xdr:cNvCxnSpPr/>
      </xdr:nvCxnSpPr>
      <xdr:spPr>
        <a:xfrm>
          <a:off x="3797300" y="14193338"/>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49349</xdr:rowOff>
    </xdr:from>
    <xdr:to>
      <xdr:col>15</xdr:col>
      <xdr:colOff>101600</xdr:colOff>
      <xdr:row>82</xdr:row>
      <xdr:rowOff>150949</xdr:rowOff>
    </xdr:to>
    <xdr:sp macro="" textlink="">
      <xdr:nvSpPr>
        <xdr:cNvPr id="311" name="楕円 310"/>
        <xdr:cNvSpPr/>
      </xdr:nvSpPr>
      <xdr:spPr>
        <a:xfrm>
          <a:off x="2857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100149</xdr:rowOff>
    </xdr:from>
    <xdr:to>
      <xdr:col>19</xdr:col>
      <xdr:colOff>177800</xdr:colOff>
      <xdr:row>82</xdr:row>
      <xdr:rowOff>134438</xdr:rowOff>
    </xdr:to>
    <xdr:cxnSp macro="">
      <xdr:nvCxnSpPr>
        <xdr:cNvPr id="312" name="直線コネクタ 311"/>
        <xdr:cNvCxnSpPr/>
      </xdr:nvCxnSpPr>
      <xdr:spPr>
        <a:xfrm>
          <a:off x="2908300" y="141590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49349</xdr:rowOff>
    </xdr:from>
    <xdr:to>
      <xdr:col>10</xdr:col>
      <xdr:colOff>165100</xdr:colOff>
      <xdr:row>82</xdr:row>
      <xdr:rowOff>150949</xdr:rowOff>
    </xdr:to>
    <xdr:sp macro="" textlink="">
      <xdr:nvSpPr>
        <xdr:cNvPr id="313" name="楕円 312"/>
        <xdr:cNvSpPr/>
      </xdr:nvSpPr>
      <xdr:spPr>
        <a:xfrm>
          <a:off x="1968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100149</xdr:rowOff>
    </xdr:from>
    <xdr:to>
      <xdr:col>15</xdr:col>
      <xdr:colOff>50800</xdr:colOff>
      <xdr:row>82</xdr:row>
      <xdr:rowOff>100149</xdr:rowOff>
    </xdr:to>
    <xdr:cxnSp macro="">
      <xdr:nvCxnSpPr>
        <xdr:cNvPr id="314" name="直線コネクタ 313"/>
        <xdr:cNvCxnSpPr/>
      </xdr:nvCxnSpPr>
      <xdr:spPr>
        <a:xfrm>
          <a:off x="2019300" y="141590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162016</xdr:rowOff>
    </xdr:from>
    <xdr:to>
      <xdr:col>6</xdr:col>
      <xdr:colOff>38100</xdr:colOff>
      <xdr:row>82</xdr:row>
      <xdr:rowOff>92166</xdr:rowOff>
    </xdr:to>
    <xdr:sp macro="" textlink="">
      <xdr:nvSpPr>
        <xdr:cNvPr id="315" name="楕円 314"/>
        <xdr:cNvSpPr/>
      </xdr:nvSpPr>
      <xdr:spPr>
        <a:xfrm>
          <a:off x="1079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41366</xdr:rowOff>
    </xdr:from>
    <xdr:to>
      <xdr:col>10</xdr:col>
      <xdr:colOff>114300</xdr:colOff>
      <xdr:row>82</xdr:row>
      <xdr:rowOff>100149</xdr:rowOff>
    </xdr:to>
    <xdr:cxnSp macro="">
      <xdr:nvCxnSpPr>
        <xdr:cNvPr id="316" name="直線コネクタ 315"/>
        <xdr:cNvCxnSpPr/>
      </xdr:nvCxnSpPr>
      <xdr:spPr>
        <a:xfrm>
          <a:off x="1130300" y="1410026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129013</xdr:rowOff>
    </xdr:from>
    <xdr:ext cx="405111" cy="259045"/>
    <xdr:sp macro="" textlink="">
      <xdr:nvSpPr>
        <xdr:cNvPr id="317" name="n_1aveValue【公営住宅】&#10;有形固定資産減価償却率"/>
        <xdr:cNvSpPr txBox="1"/>
      </xdr:nvSpPr>
      <xdr:spPr>
        <a:xfrm>
          <a:off x="35820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58800</xdr:rowOff>
    </xdr:from>
    <xdr:ext cx="405111" cy="259045"/>
    <xdr:sp macro="" textlink="">
      <xdr:nvSpPr>
        <xdr:cNvPr id="318" name="n_2aveValue【公営住宅】&#10;有形固定資産減価償却率"/>
        <xdr:cNvSpPr txBox="1"/>
      </xdr:nvSpPr>
      <xdr:spPr>
        <a:xfrm>
          <a:off x="2705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104520</xdr:rowOff>
    </xdr:from>
    <xdr:ext cx="405111" cy="259045"/>
    <xdr:sp macro="" textlink="">
      <xdr:nvSpPr>
        <xdr:cNvPr id="319" name="n_3aveValue【公営住宅】&#10;有形固定資産減価償却率"/>
        <xdr:cNvSpPr txBox="1"/>
      </xdr:nvSpPr>
      <xdr:spPr>
        <a:xfrm>
          <a:off x="1816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120848</xdr:rowOff>
    </xdr:from>
    <xdr:ext cx="405111" cy="259045"/>
    <xdr:sp macro="" textlink="">
      <xdr:nvSpPr>
        <xdr:cNvPr id="320" name="n_4aveValue【公営住宅】&#10;有形固定資産減価償却率"/>
        <xdr:cNvSpPr txBox="1"/>
      </xdr:nvSpPr>
      <xdr:spPr>
        <a:xfrm>
          <a:off x="927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30315</xdr:rowOff>
    </xdr:from>
    <xdr:ext cx="405111" cy="259045"/>
    <xdr:sp macro="" textlink="">
      <xdr:nvSpPr>
        <xdr:cNvPr id="321" name="n_1mainValue【公営住宅】&#10;有形固定資産減価償却率"/>
        <xdr:cNvSpPr txBox="1"/>
      </xdr:nvSpPr>
      <xdr:spPr>
        <a:xfrm>
          <a:off x="3582044" y="1391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167476</xdr:rowOff>
    </xdr:from>
    <xdr:ext cx="405111" cy="259045"/>
    <xdr:sp macro="" textlink="">
      <xdr:nvSpPr>
        <xdr:cNvPr id="322" name="n_2mainValue【公営住宅】&#10;有形固定資産減価償却率"/>
        <xdr:cNvSpPr txBox="1"/>
      </xdr:nvSpPr>
      <xdr:spPr>
        <a:xfrm>
          <a:off x="2705744" y="1388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167476</xdr:rowOff>
    </xdr:from>
    <xdr:ext cx="405111" cy="259045"/>
    <xdr:sp macro="" textlink="">
      <xdr:nvSpPr>
        <xdr:cNvPr id="323" name="n_3mainValue【公営住宅】&#10;有形固定資産減価償却率"/>
        <xdr:cNvSpPr txBox="1"/>
      </xdr:nvSpPr>
      <xdr:spPr>
        <a:xfrm>
          <a:off x="1816744" y="1388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108693</xdr:rowOff>
    </xdr:from>
    <xdr:ext cx="405111" cy="259045"/>
    <xdr:sp macro="" textlink="">
      <xdr:nvSpPr>
        <xdr:cNvPr id="324" name="n_4mainValue【公営住宅】&#10;有形固定資産減価償却率"/>
        <xdr:cNvSpPr txBox="1"/>
      </xdr:nvSpPr>
      <xdr:spPr>
        <a:xfrm>
          <a:off x="927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46" name="直線コネクタ 345"/>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7"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8" name="直線コネクタ 347"/>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49" name="【公営住宅】&#10;一人当たり面積最大値テキスト"/>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50" name="直線コネクタ 349"/>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51" name="【公営住宅】&#10;一人当たり面積平均値テキスト"/>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52" name="フローチャート: 判断 351"/>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53" name="フローチャート: 判断 352"/>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54" name="フローチャート: 判断 353"/>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55" name="フローチャート: 判断 354"/>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56" name="フローチャート: 判断 355"/>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107314</xdr:rowOff>
    </xdr:from>
    <xdr:to>
      <xdr:col>55</xdr:col>
      <xdr:colOff>50800</xdr:colOff>
      <xdr:row>86</xdr:row>
      <xdr:rowOff>37464</xdr:rowOff>
    </xdr:to>
    <xdr:sp macro="" textlink="">
      <xdr:nvSpPr>
        <xdr:cNvPr id="362" name="楕円 361"/>
        <xdr:cNvSpPr/>
      </xdr:nvSpPr>
      <xdr:spPr>
        <a:xfrm>
          <a:off x="10426700" y="146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22241</xdr:rowOff>
    </xdr:from>
    <xdr:ext cx="469744" cy="259045"/>
    <xdr:sp macro="" textlink="">
      <xdr:nvSpPr>
        <xdr:cNvPr id="363" name="【公営住宅】&#10;一人当たり面積該当値テキスト"/>
        <xdr:cNvSpPr txBox="1"/>
      </xdr:nvSpPr>
      <xdr:spPr>
        <a:xfrm>
          <a:off x="10515600" y="1459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107314</xdr:rowOff>
    </xdr:from>
    <xdr:to>
      <xdr:col>50</xdr:col>
      <xdr:colOff>165100</xdr:colOff>
      <xdr:row>86</xdr:row>
      <xdr:rowOff>37464</xdr:rowOff>
    </xdr:to>
    <xdr:sp macro="" textlink="">
      <xdr:nvSpPr>
        <xdr:cNvPr id="364" name="楕円 363"/>
        <xdr:cNvSpPr/>
      </xdr:nvSpPr>
      <xdr:spPr>
        <a:xfrm>
          <a:off x="9588500" y="146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158114</xdr:rowOff>
    </xdr:from>
    <xdr:to>
      <xdr:col>55</xdr:col>
      <xdr:colOff>0</xdr:colOff>
      <xdr:row>85</xdr:row>
      <xdr:rowOff>158114</xdr:rowOff>
    </xdr:to>
    <xdr:cxnSp macro="">
      <xdr:nvCxnSpPr>
        <xdr:cNvPr id="365" name="直線コネクタ 364"/>
        <xdr:cNvCxnSpPr/>
      </xdr:nvCxnSpPr>
      <xdr:spPr>
        <a:xfrm>
          <a:off x="9639300" y="147313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107086</xdr:rowOff>
    </xdr:from>
    <xdr:to>
      <xdr:col>46</xdr:col>
      <xdr:colOff>38100</xdr:colOff>
      <xdr:row>86</xdr:row>
      <xdr:rowOff>37236</xdr:rowOff>
    </xdr:to>
    <xdr:sp macro="" textlink="">
      <xdr:nvSpPr>
        <xdr:cNvPr id="366" name="楕円 365"/>
        <xdr:cNvSpPr/>
      </xdr:nvSpPr>
      <xdr:spPr>
        <a:xfrm>
          <a:off x="8699500" y="1468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157886</xdr:rowOff>
    </xdr:from>
    <xdr:to>
      <xdr:col>50</xdr:col>
      <xdr:colOff>114300</xdr:colOff>
      <xdr:row>85</xdr:row>
      <xdr:rowOff>158114</xdr:rowOff>
    </xdr:to>
    <xdr:cxnSp macro="">
      <xdr:nvCxnSpPr>
        <xdr:cNvPr id="367" name="直線コネクタ 366"/>
        <xdr:cNvCxnSpPr/>
      </xdr:nvCxnSpPr>
      <xdr:spPr>
        <a:xfrm>
          <a:off x="8750300" y="1473113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107314</xdr:rowOff>
    </xdr:from>
    <xdr:to>
      <xdr:col>41</xdr:col>
      <xdr:colOff>101600</xdr:colOff>
      <xdr:row>86</xdr:row>
      <xdr:rowOff>37464</xdr:rowOff>
    </xdr:to>
    <xdr:sp macro="" textlink="">
      <xdr:nvSpPr>
        <xdr:cNvPr id="368" name="楕円 367"/>
        <xdr:cNvSpPr/>
      </xdr:nvSpPr>
      <xdr:spPr>
        <a:xfrm>
          <a:off x="7810500" y="146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157886</xdr:rowOff>
    </xdr:from>
    <xdr:to>
      <xdr:col>45</xdr:col>
      <xdr:colOff>177800</xdr:colOff>
      <xdr:row>85</xdr:row>
      <xdr:rowOff>158114</xdr:rowOff>
    </xdr:to>
    <xdr:cxnSp macro="">
      <xdr:nvCxnSpPr>
        <xdr:cNvPr id="369" name="直線コネクタ 368"/>
        <xdr:cNvCxnSpPr/>
      </xdr:nvCxnSpPr>
      <xdr:spPr>
        <a:xfrm flipV="1">
          <a:off x="7861300" y="1473113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103887</xdr:rowOff>
    </xdr:from>
    <xdr:to>
      <xdr:col>36</xdr:col>
      <xdr:colOff>165100</xdr:colOff>
      <xdr:row>86</xdr:row>
      <xdr:rowOff>34037</xdr:rowOff>
    </xdr:to>
    <xdr:sp macro="" textlink="">
      <xdr:nvSpPr>
        <xdr:cNvPr id="370" name="楕円 369"/>
        <xdr:cNvSpPr/>
      </xdr:nvSpPr>
      <xdr:spPr>
        <a:xfrm>
          <a:off x="6921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154687</xdr:rowOff>
    </xdr:from>
    <xdr:to>
      <xdr:col>41</xdr:col>
      <xdr:colOff>50800</xdr:colOff>
      <xdr:row>85</xdr:row>
      <xdr:rowOff>158114</xdr:rowOff>
    </xdr:to>
    <xdr:cxnSp macro="">
      <xdr:nvCxnSpPr>
        <xdr:cNvPr id="371" name="直線コネクタ 370"/>
        <xdr:cNvCxnSpPr/>
      </xdr:nvCxnSpPr>
      <xdr:spPr>
        <a:xfrm>
          <a:off x="6972300" y="14727937"/>
          <a:ext cx="8890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72" name="n_1aveValue【公営住宅】&#10;一人当たり面積"/>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73" name="n_2aveValue【公営住宅】&#10;一人当たり面積"/>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74" name="n_3aveValue【公営住宅】&#10;一人当たり面積"/>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75" name="n_4aveValue【公営住宅】&#10;一人当たり面積"/>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28591</xdr:rowOff>
    </xdr:from>
    <xdr:ext cx="469744" cy="259045"/>
    <xdr:sp macro="" textlink="">
      <xdr:nvSpPr>
        <xdr:cNvPr id="376" name="n_1mainValue【公営住宅】&#10;一人当たり面積"/>
        <xdr:cNvSpPr txBox="1"/>
      </xdr:nvSpPr>
      <xdr:spPr>
        <a:xfrm>
          <a:off x="9391727" y="147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28363</xdr:rowOff>
    </xdr:from>
    <xdr:ext cx="469744" cy="259045"/>
    <xdr:sp macro="" textlink="">
      <xdr:nvSpPr>
        <xdr:cNvPr id="377" name="n_2mainValue【公営住宅】&#10;一人当たり面積"/>
        <xdr:cNvSpPr txBox="1"/>
      </xdr:nvSpPr>
      <xdr:spPr>
        <a:xfrm>
          <a:off x="8515427" y="1477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28591</xdr:rowOff>
    </xdr:from>
    <xdr:ext cx="469744" cy="259045"/>
    <xdr:sp macro="" textlink="">
      <xdr:nvSpPr>
        <xdr:cNvPr id="378" name="n_3mainValue【公営住宅】&#10;一人当たり面積"/>
        <xdr:cNvSpPr txBox="1"/>
      </xdr:nvSpPr>
      <xdr:spPr>
        <a:xfrm>
          <a:off x="7626427" y="147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25164</xdr:rowOff>
    </xdr:from>
    <xdr:ext cx="469744" cy="259045"/>
    <xdr:sp macro="" textlink="">
      <xdr:nvSpPr>
        <xdr:cNvPr id="379" name="n_4mainValue【公営住宅】&#10;一人当たり面積"/>
        <xdr:cNvSpPr txBox="1"/>
      </xdr:nvSpPr>
      <xdr:spPr>
        <a:xfrm>
          <a:off x="6737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21" name="直線コネクタ 420"/>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24" name="【認定こども園・幼稚園・保育所】&#10;有形固定資産減価償却率最大値テキスト"/>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25" name="直線コネクタ 424"/>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26" name="【認定こども園・幼稚園・保育所】&#10;有形固定資産減価償却率平均値テキスト"/>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7" name="フローチャート: 判断 426"/>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28" name="フローチャート: 判断 427"/>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29" name="フローチャート: 判断 428"/>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30" name="フローチャート: 判断 429"/>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152763</xdr:rowOff>
    </xdr:from>
    <xdr:to>
      <xdr:col>85</xdr:col>
      <xdr:colOff>177800</xdr:colOff>
      <xdr:row>41</xdr:row>
      <xdr:rowOff>82913</xdr:rowOff>
    </xdr:to>
    <xdr:sp macro="" textlink="">
      <xdr:nvSpPr>
        <xdr:cNvPr id="437" name="楕円 436"/>
        <xdr:cNvSpPr/>
      </xdr:nvSpPr>
      <xdr:spPr>
        <a:xfrm>
          <a:off x="162687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131190</xdr:rowOff>
    </xdr:from>
    <xdr:ext cx="405111" cy="259045"/>
    <xdr:sp macro="" textlink="">
      <xdr:nvSpPr>
        <xdr:cNvPr id="438" name="【認定こども園・幼稚園・保育所】&#10;有形固定資産減価償却率該当値テキスト"/>
        <xdr:cNvSpPr txBox="1"/>
      </xdr:nvSpPr>
      <xdr:spPr>
        <a:xfrm>
          <a:off x="16357600" y="698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138067</xdr:rowOff>
    </xdr:from>
    <xdr:to>
      <xdr:col>81</xdr:col>
      <xdr:colOff>101600</xdr:colOff>
      <xdr:row>41</xdr:row>
      <xdr:rowOff>68217</xdr:rowOff>
    </xdr:to>
    <xdr:sp macro="" textlink="">
      <xdr:nvSpPr>
        <xdr:cNvPr id="439" name="楕円 438"/>
        <xdr:cNvSpPr/>
      </xdr:nvSpPr>
      <xdr:spPr>
        <a:xfrm>
          <a:off x="15430500" y="699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17417</xdr:rowOff>
    </xdr:from>
    <xdr:to>
      <xdr:col>85</xdr:col>
      <xdr:colOff>127000</xdr:colOff>
      <xdr:row>41</xdr:row>
      <xdr:rowOff>32113</xdr:rowOff>
    </xdr:to>
    <xdr:cxnSp macro="">
      <xdr:nvCxnSpPr>
        <xdr:cNvPr id="440" name="直線コネクタ 439"/>
        <xdr:cNvCxnSpPr/>
      </xdr:nvCxnSpPr>
      <xdr:spPr>
        <a:xfrm>
          <a:off x="15481300" y="704686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118473</xdr:rowOff>
    </xdr:from>
    <xdr:to>
      <xdr:col>76</xdr:col>
      <xdr:colOff>165100</xdr:colOff>
      <xdr:row>41</xdr:row>
      <xdr:rowOff>48623</xdr:rowOff>
    </xdr:to>
    <xdr:sp macro="" textlink="">
      <xdr:nvSpPr>
        <xdr:cNvPr id="441" name="楕円 440"/>
        <xdr:cNvSpPr/>
      </xdr:nvSpPr>
      <xdr:spPr>
        <a:xfrm>
          <a:off x="14541500" y="69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169273</xdr:rowOff>
    </xdr:from>
    <xdr:to>
      <xdr:col>81</xdr:col>
      <xdr:colOff>50800</xdr:colOff>
      <xdr:row>41</xdr:row>
      <xdr:rowOff>17417</xdr:rowOff>
    </xdr:to>
    <xdr:cxnSp macro="">
      <xdr:nvCxnSpPr>
        <xdr:cNvPr id="442" name="直線コネクタ 441"/>
        <xdr:cNvCxnSpPr/>
      </xdr:nvCxnSpPr>
      <xdr:spPr>
        <a:xfrm>
          <a:off x="14592300" y="702727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118473</xdr:rowOff>
    </xdr:from>
    <xdr:to>
      <xdr:col>72</xdr:col>
      <xdr:colOff>38100</xdr:colOff>
      <xdr:row>41</xdr:row>
      <xdr:rowOff>48623</xdr:rowOff>
    </xdr:to>
    <xdr:sp macro="" textlink="">
      <xdr:nvSpPr>
        <xdr:cNvPr id="443" name="楕円 442"/>
        <xdr:cNvSpPr/>
      </xdr:nvSpPr>
      <xdr:spPr>
        <a:xfrm>
          <a:off x="13652500" y="69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169273</xdr:rowOff>
    </xdr:from>
    <xdr:to>
      <xdr:col>76</xdr:col>
      <xdr:colOff>114300</xdr:colOff>
      <xdr:row>40</xdr:row>
      <xdr:rowOff>169273</xdr:rowOff>
    </xdr:to>
    <xdr:cxnSp macro="">
      <xdr:nvCxnSpPr>
        <xdr:cNvPr id="444" name="直線コネクタ 443"/>
        <xdr:cNvCxnSpPr/>
      </xdr:nvCxnSpPr>
      <xdr:spPr>
        <a:xfrm>
          <a:off x="13703300" y="70272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74385</xdr:rowOff>
    </xdr:from>
    <xdr:to>
      <xdr:col>67</xdr:col>
      <xdr:colOff>101600</xdr:colOff>
      <xdr:row>41</xdr:row>
      <xdr:rowOff>4535</xdr:rowOff>
    </xdr:to>
    <xdr:sp macro="" textlink="">
      <xdr:nvSpPr>
        <xdr:cNvPr id="445" name="楕円 444"/>
        <xdr:cNvSpPr/>
      </xdr:nvSpPr>
      <xdr:spPr>
        <a:xfrm>
          <a:off x="12763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125185</xdr:rowOff>
    </xdr:from>
    <xdr:to>
      <xdr:col>71</xdr:col>
      <xdr:colOff>177800</xdr:colOff>
      <xdr:row>40</xdr:row>
      <xdr:rowOff>169273</xdr:rowOff>
    </xdr:to>
    <xdr:cxnSp macro="">
      <xdr:nvCxnSpPr>
        <xdr:cNvPr id="446" name="直線コネクタ 445"/>
        <xdr:cNvCxnSpPr/>
      </xdr:nvCxnSpPr>
      <xdr:spPr>
        <a:xfrm>
          <a:off x="12814300" y="6983185"/>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447" name="n_1aveValue【認定こども園・幼稚園・保育所】&#10;有形固定資産減価償却率"/>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448" name="n_2aveValue【認定こども園・幼稚園・保育所】&#10;有形固定資産減価償却率"/>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449" name="n_3aveValue【認定こども園・幼稚園・保育所】&#10;有形固定資産減価償却率"/>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0"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59344</xdr:rowOff>
    </xdr:from>
    <xdr:ext cx="405111" cy="259045"/>
    <xdr:sp macro="" textlink="">
      <xdr:nvSpPr>
        <xdr:cNvPr id="451" name="n_1mainValue【認定こども園・幼稚園・保育所】&#10;有形固定資産減価償却率"/>
        <xdr:cNvSpPr txBox="1"/>
      </xdr:nvSpPr>
      <xdr:spPr>
        <a:xfrm>
          <a:off x="15266044" y="708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39750</xdr:rowOff>
    </xdr:from>
    <xdr:ext cx="405111" cy="259045"/>
    <xdr:sp macro="" textlink="">
      <xdr:nvSpPr>
        <xdr:cNvPr id="452" name="n_2mainValue【認定こども園・幼稚園・保育所】&#10;有形固定資産減価償却率"/>
        <xdr:cNvSpPr txBox="1"/>
      </xdr:nvSpPr>
      <xdr:spPr>
        <a:xfrm>
          <a:off x="14389744" y="706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39750</xdr:rowOff>
    </xdr:from>
    <xdr:ext cx="405111" cy="259045"/>
    <xdr:sp macro="" textlink="">
      <xdr:nvSpPr>
        <xdr:cNvPr id="453" name="n_3mainValue【認定こども園・幼稚園・保育所】&#10;有形固定資産減価償却率"/>
        <xdr:cNvSpPr txBox="1"/>
      </xdr:nvSpPr>
      <xdr:spPr>
        <a:xfrm>
          <a:off x="13500744" y="706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167112</xdr:rowOff>
    </xdr:from>
    <xdr:ext cx="405111" cy="259045"/>
    <xdr:sp macro="" textlink="">
      <xdr:nvSpPr>
        <xdr:cNvPr id="454" name="n_4mainValue【認定こども園・幼稚園・保育所】&#10;有形固定資産減価償却率"/>
        <xdr:cNvSpPr txBox="1"/>
      </xdr:nvSpPr>
      <xdr:spPr>
        <a:xfrm>
          <a:off x="12611744" y="702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76" name="直線コネクタ 475"/>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79" name="【認定こども園・幼稚園・保育所】&#10;一人当たり面積最大値テキスト"/>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80" name="直線コネクタ 479"/>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102125</xdr:rowOff>
    </xdr:from>
    <xdr:ext cx="469744" cy="259045"/>
    <xdr:sp macro="" textlink="">
      <xdr:nvSpPr>
        <xdr:cNvPr id="481" name="【認定こども園・幼稚園・保育所】&#10;一人当たり面積平均値テキスト"/>
        <xdr:cNvSpPr txBox="1"/>
      </xdr:nvSpPr>
      <xdr:spPr>
        <a:xfrm>
          <a:off x="221996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82" name="フローチャート: 判断 481"/>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83" name="フローチャート: 判断 482"/>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84" name="フローチャート: 判断 483"/>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85" name="フローチャート: 判断 484"/>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86" name="フローチャート: 判断 485"/>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4826</xdr:rowOff>
    </xdr:from>
    <xdr:to>
      <xdr:col>116</xdr:col>
      <xdr:colOff>114300</xdr:colOff>
      <xdr:row>39</xdr:row>
      <xdr:rowOff>106426</xdr:rowOff>
    </xdr:to>
    <xdr:sp macro="" textlink="">
      <xdr:nvSpPr>
        <xdr:cNvPr id="492" name="楕円 491"/>
        <xdr:cNvSpPr/>
      </xdr:nvSpPr>
      <xdr:spPr>
        <a:xfrm>
          <a:off x="221107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27703</xdr:rowOff>
    </xdr:from>
    <xdr:ext cx="469744" cy="259045"/>
    <xdr:sp macro="" textlink="">
      <xdr:nvSpPr>
        <xdr:cNvPr id="493" name="【認定こども園・幼稚園・保育所】&#10;一人当たり面積該当値テキスト"/>
        <xdr:cNvSpPr txBox="1"/>
      </xdr:nvSpPr>
      <xdr:spPr>
        <a:xfrm>
          <a:off x="22199600" y="654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4826</xdr:rowOff>
    </xdr:from>
    <xdr:to>
      <xdr:col>112</xdr:col>
      <xdr:colOff>38100</xdr:colOff>
      <xdr:row>39</xdr:row>
      <xdr:rowOff>106426</xdr:rowOff>
    </xdr:to>
    <xdr:sp macro="" textlink="">
      <xdr:nvSpPr>
        <xdr:cNvPr id="494" name="楕円 493"/>
        <xdr:cNvSpPr/>
      </xdr:nvSpPr>
      <xdr:spPr>
        <a:xfrm>
          <a:off x="21272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55626</xdr:rowOff>
    </xdr:from>
    <xdr:to>
      <xdr:col>116</xdr:col>
      <xdr:colOff>63500</xdr:colOff>
      <xdr:row>39</xdr:row>
      <xdr:rowOff>55626</xdr:rowOff>
    </xdr:to>
    <xdr:cxnSp macro="">
      <xdr:nvCxnSpPr>
        <xdr:cNvPr id="495" name="直線コネクタ 494"/>
        <xdr:cNvCxnSpPr/>
      </xdr:nvCxnSpPr>
      <xdr:spPr>
        <a:xfrm>
          <a:off x="21323300" y="67421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25400</xdr:rowOff>
    </xdr:from>
    <xdr:to>
      <xdr:col>107</xdr:col>
      <xdr:colOff>101600</xdr:colOff>
      <xdr:row>39</xdr:row>
      <xdr:rowOff>127000</xdr:rowOff>
    </xdr:to>
    <xdr:sp macro="" textlink="">
      <xdr:nvSpPr>
        <xdr:cNvPr id="496" name="楕円 495"/>
        <xdr:cNvSpPr/>
      </xdr:nvSpPr>
      <xdr:spPr>
        <a:xfrm>
          <a:off x="20383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55626</xdr:rowOff>
    </xdr:from>
    <xdr:to>
      <xdr:col>111</xdr:col>
      <xdr:colOff>177800</xdr:colOff>
      <xdr:row>39</xdr:row>
      <xdr:rowOff>76200</xdr:rowOff>
    </xdr:to>
    <xdr:cxnSp macro="">
      <xdr:nvCxnSpPr>
        <xdr:cNvPr id="497" name="直線コネクタ 496"/>
        <xdr:cNvCxnSpPr/>
      </xdr:nvCxnSpPr>
      <xdr:spPr>
        <a:xfrm flipV="1">
          <a:off x="20434300" y="674217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27686</xdr:rowOff>
    </xdr:from>
    <xdr:to>
      <xdr:col>102</xdr:col>
      <xdr:colOff>165100</xdr:colOff>
      <xdr:row>39</xdr:row>
      <xdr:rowOff>129286</xdr:rowOff>
    </xdr:to>
    <xdr:sp macro="" textlink="">
      <xdr:nvSpPr>
        <xdr:cNvPr id="498" name="楕円 497"/>
        <xdr:cNvSpPr/>
      </xdr:nvSpPr>
      <xdr:spPr>
        <a:xfrm>
          <a:off x="194945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76200</xdr:rowOff>
    </xdr:from>
    <xdr:to>
      <xdr:col>107</xdr:col>
      <xdr:colOff>50800</xdr:colOff>
      <xdr:row>39</xdr:row>
      <xdr:rowOff>78486</xdr:rowOff>
    </xdr:to>
    <xdr:cxnSp macro="">
      <xdr:nvCxnSpPr>
        <xdr:cNvPr id="499" name="直線コネクタ 498"/>
        <xdr:cNvCxnSpPr/>
      </xdr:nvCxnSpPr>
      <xdr:spPr>
        <a:xfrm flipV="1">
          <a:off x="19545300" y="676275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27686</xdr:rowOff>
    </xdr:from>
    <xdr:to>
      <xdr:col>98</xdr:col>
      <xdr:colOff>38100</xdr:colOff>
      <xdr:row>39</xdr:row>
      <xdr:rowOff>129286</xdr:rowOff>
    </xdr:to>
    <xdr:sp macro="" textlink="">
      <xdr:nvSpPr>
        <xdr:cNvPr id="500" name="楕円 499"/>
        <xdr:cNvSpPr/>
      </xdr:nvSpPr>
      <xdr:spPr>
        <a:xfrm>
          <a:off x="186055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78486</xdr:rowOff>
    </xdr:from>
    <xdr:to>
      <xdr:col>102</xdr:col>
      <xdr:colOff>114300</xdr:colOff>
      <xdr:row>39</xdr:row>
      <xdr:rowOff>78486</xdr:rowOff>
    </xdr:to>
    <xdr:cxnSp macro="">
      <xdr:nvCxnSpPr>
        <xdr:cNvPr id="501" name="直線コネクタ 500"/>
        <xdr:cNvCxnSpPr/>
      </xdr:nvCxnSpPr>
      <xdr:spPr>
        <a:xfrm>
          <a:off x="18656300" y="6765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58691</xdr:rowOff>
    </xdr:from>
    <xdr:ext cx="469744" cy="259045"/>
    <xdr:sp macro="" textlink="">
      <xdr:nvSpPr>
        <xdr:cNvPr id="502" name="n_1aveValue【認定こども園・幼稚園・保育所】&#10;一人当たり面積"/>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503" name="n_2aveValue【認定こども園・幼稚園・保育所】&#10;一人当たり面積"/>
        <xdr:cNvSpPr txBox="1"/>
      </xdr:nvSpPr>
      <xdr:spPr>
        <a:xfrm>
          <a:off x="20199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15257</xdr:rowOff>
    </xdr:from>
    <xdr:ext cx="469744" cy="259045"/>
    <xdr:sp macro="" textlink="">
      <xdr:nvSpPr>
        <xdr:cNvPr id="504" name="n_3aveValue【認定こども園・幼稚園・保育所】&#10;一人当たり面積"/>
        <xdr:cNvSpPr txBox="1"/>
      </xdr:nvSpPr>
      <xdr:spPr>
        <a:xfrm>
          <a:off x="19310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26687</xdr:rowOff>
    </xdr:from>
    <xdr:ext cx="469744" cy="259045"/>
    <xdr:sp macro="" textlink="">
      <xdr:nvSpPr>
        <xdr:cNvPr id="505" name="n_4aveValue【認定こども園・幼稚園・保育所】&#10;一人当たり面積"/>
        <xdr:cNvSpPr txBox="1"/>
      </xdr:nvSpPr>
      <xdr:spPr>
        <a:xfrm>
          <a:off x="18421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122953</xdr:rowOff>
    </xdr:from>
    <xdr:ext cx="469744" cy="259045"/>
    <xdr:sp macro="" textlink="">
      <xdr:nvSpPr>
        <xdr:cNvPr id="506" name="n_1main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143527</xdr:rowOff>
    </xdr:from>
    <xdr:ext cx="469744" cy="259045"/>
    <xdr:sp macro="" textlink="">
      <xdr:nvSpPr>
        <xdr:cNvPr id="507" name="n_2mainValue【認定こども園・幼稚園・保育所】&#10;一人当たり面積"/>
        <xdr:cNvSpPr txBox="1"/>
      </xdr:nvSpPr>
      <xdr:spPr>
        <a:xfrm>
          <a:off x="20199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145813</xdr:rowOff>
    </xdr:from>
    <xdr:ext cx="469744" cy="259045"/>
    <xdr:sp macro="" textlink="">
      <xdr:nvSpPr>
        <xdr:cNvPr id="508" name="n_3mainValue【認定こども園・幼稚園・保育所】&#10;一人当たり面積"/>
        <xdr:cNvSpPr txBox="1"/>
      </xdr:nvSpPr>
      <xdr:spPr>
        <a:xfrm>
          <a:off x="19310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145813</xdr:rowOff>
    </xdr:from>
    <xdr:ext cx="469744" cy="259045"/>
    <xdr:sp macro="" textlink="">
      <xdr:nvSpPr>
        <xdr:cNvPr id="509" name="n_4mainValue【認定こども園・幼稚園・保育所】&#10;一人当たり面積"/>
        <xdr:cNvSpPr txBox="1"/>
      </xdr:nvSpPr>
      <xdr:spPr>
        <a:xfrm>
          <a:off x="18421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34" name="直線コネクタ 533"/>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35"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36" name="直線コネクタ 535"/>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37"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8" name="直線コネクタ 537"/>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539" name="【学校施設】&#10;有形固定資産減価償却率平均値テキスト"/>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0" name="フローチャート: 判断 539"/>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41" name="フローチャート: 判断 540"/>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42" name="フローチャート: 判断 541"/>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43" name="フローチャート: 判断 542"/>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44" name="フローチャート: 判断 543"/>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86360</xdr:rowOff>
    </xdr:from>
    <xdr:to>
      <xdr:col>85</xdr:col>
      <xdr:colOff>177800</xdr:colOff>
      <xdr:row>63</xdr:row>
      <xdr:rowOff>16510</xdr:rowOff>
    </xdr:to>
    <xdr:sp macro="" textlink="">
      <xdr:nvSpPr>
        <xdr:cNvPr id="550" name="楕円 549"/>
        <xdr:cNvSpPr/>
      </xdr:nvSpPr>
      <xdr:spPr>
        <a:xfrm>
          <a:off x="16268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1287</xdr:rowOff>
    </xdr:from>
    <xdr:ext cx="405111" cy="259045"/>
    <xdr:sp macro="" textlink="">
      <xdr:nvSpPr>
        <xdr:cNvPr id="551" name="【学校施設】&#10;有形固定資産減価償却率該当値テキスト"/>
        <xdr:cNvSpPr txBox="1"/>
      </xdr:nvSpPr>
      <xdr:spPr>
        <a:xfrm>
          <a:off x="16357600" y="1063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19685</xdr:rowOff>
    </xdr:from>
    <xdr:to>
      <xdr:col>81</xdr:col>
      <xdr:colOff>101600</xdr:colOff>
      <xdr:row>63</xdr:row>
      <xdr:rowOff>121285</xdr:rowOff>
    </xdr:to>
    <xdr:sp macro="" textlink="">
      <xdr:nvSpPr>
        <xdr:cNvPr id="552" name="楕円 551"/>
        <xdr:cNvSpPr/>
      </xdr:nvSpPr>
      <xdr:spPr>
        <a:xfrm>
          <a:off x="154305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137160</xdr:rowOff>
    </xdr:from>
    <xdr:to>
      <xdr:col>85</xdr:col>
      <xdr:colOff>127000</xdr:colOff>
      <xdr:row>63</xdr:row>
      <xdr:rowOff>70485</xdr:rowOff>
    </xdr:to>
    <xdr:cxnSp macro="">
      <xdr:nvCxnSpPr>
        <xdr:cNvPr id="553" name="直線コネクタ 552"/>
        <xdr:cNvCxnSpPr/>
      </xdr:nvCxnSpPr>
      <xdr:spPr>
        <a:xfrm flipV="1">
          <a:off x="15481300" y="10767060"/>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4445</xdr:rowOff>
    </xdr:from>
    <xdr:to>
      <xdr:col>76</xdr:col>
      <xdr:colOff>165100</xdr:colOff>
      <xdr:row>63</xdr:row>
      <xdr:rowOff>106045</xdr:rowOff>
    </xdr:to>
    <xdr:sp macro="" textlink="">
      <xdr:nvSpPr>
        <xdr:cNvPr id="554" name="楕円 553"/>
        <xdr:cNvSpPr/>
      </xdr:nvSpPr>
      <xdr:spPr>
        <a:xfrm>
          <a:off x="14541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55245</xdr:rowOff>
    </xdr:from>
    <xdr:to>
      <xdr:col>81</xdr:col>
      <xdr:colOff>50800</xdr:colOff>
      <xdr:row>63</xdr:row>
      <xdr:rowOff>70485</xdr:rowOff>
    </xdr:to>
    <xdr:cxnSp macro="">
      <xdr:nvCxnSpPr>
        <xdr:cNvPr id="555" name="直線コネクタ 554"/>
        <xdr:cNvCxnSpPr/>
      </xdr:nvCxnSpPr>
      <xdr:spPr>
        <a:xfrm>
          <a:off x="14592300" y="108565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4445</xdr:rowOff>
    </xdr:from>
    <xdr:to>
      <xdr:col>72</xdr:col>
      <xdr:colOff>38100</xdr:colOff>
      <xdr:row>63</xdr:row>
      <xdr:rowOff>106045</xdr:rowOff>
    </xdr:to>
    <xdr:sp macro="" textlink="">
      <xdr:nvSpPr>
        <xdr:cNvPr id="556" name="楕円 555"/>
        <xdr:cNvSpPr/>
      </xdr:nvSpPr>
      <xdr:spPr>
        <a:xfrm>
          <a:off x="13652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55245</xdr:rowOff>
    </xdr:from>
    <xdr:to>
      <xdr:col>76</xdr:col>
      <xdr:colOff>114300</xdr:colOff>
      <xdr:row>63</xdr:row>
      <xdr:rowOff>55245</xdr:rowOff>
    </xdr:to>
    <xdr:cxnSp macro="">
      <xdr:nvCxnSpPr>
        <xdr:cNvPr id="557" name="直線コネクタ 556"/>
        <xdr:cNvCxnSpPr/>
      </xdr:nvCxnSpPr>
      <xdr:spPr>
        <a:xfrm>
          <a:off x="13703300" y="10856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141605</xdr:rowOff>
    </xdr:from>
    <xdr:to>
      <xdr:col>67</xdr:col>
      <xdr:colOff>101600</xdr:colOff>
      <xdr:row>63</xdr:row>
      <xdr:rowOff>71755</xdr:rowOff>
    </xdr:to>
    <xdr:sp macro="" textlink="">
      <xdr:nvSpPr>
        <xdr:cNvPr id="558" name="楕円 557"/>
        <xdr:cNvSpPr/>
      </xdr:nvSpPr>
      <xdr:spPr>
        <a:xfrm>
          <a:off x="127635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20955</xdr:rowOff>
    </xdr:from>
    <xdr:to>
      <xdr:col>71</xdr:col>
      <xdr:colOff>177800</xdr:colOff>
      <xdr:row>63</xdr:row>
      <xdr:rowOff>55245</xdr:rowOff>
    </xdr:to>
    <xdr:cxnSp macro="">
      <xdr:nvCxnSpPr>
        <xdr:cNvPr id="559" name="直線コネクタ 558"/>
        <xdr:cNvCxnSpPr/>
      </xdr:nvCxnSpPr>
      <xdr:spPr>
        <a:xfrm>
          <a:off x="12814300" y="108223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560"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561" name="n_2aveValue【学校施設】&#10;有形固定資産減価償却率"/>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562" name="n_3aveValue【学校施設】&#10;有形固定資産減価償却率"/>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563" name="n_4aveValue【学校施設】&#10;有形固定資産減価償却率"/>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112412</xdr:rowOff>
    </xdr:from>
    <xdr:ext cx="405111" cy="259045"/>
    <xdr:sp macro="" textlink="">
      <xdr:nvSpPr>
        <xdr:cNvPr id="564" name="n_1mainValue【学校施設】&#10;有形固定資産減価償却率"/>
        <xdr:cNvSpPr txBox="1"/>
      </xdr:nvSpPr>
      <xdr:spPr>
        <a:xfrm>
          <a:off x="15266044"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97172</xdr:rowOff>
    </xdr:from>
    <xdr:ext cx="405111" cy="259045"/>
    <xdr:sp macro="" textlink="">
      <xdr:nvSpPr>
        <xdr:cNvPr id="565" name="n_2mainValue【学校施設】&#10;有形固定資産減価償却率"/>
        <xdr:cNvSpPr txBox="1"/>
      </xdr:nvSpPr>
      <xdr:spPr>
        <a:xfrm>
          <a:off x="14389744"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97172</xdr:rowOff>
    </xdr:from>
    <xdr:ext cx="405111" cy="259045"/>
    <xdr:sp macro="" textlink="">
      <xdr:nvSpPr>
        <xdr:cNvPr id="566" name="n_3mainValue【学校施設】&#10;有形固定資産減価償却率"/>
        <xdr:cNvSpPr txBox="1"/>
      </xdr:nvSpPr>
      <xdr:spPr>
        <a:xfrm>
          <a:off x="13500744"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62882</xdr:rowOff>
    </xdr:from>
    <xdr:ext cx="405111" cy="259045"/>
    <xdr:sp macro="" textlink="">
      <xdr:nvSpPr>
        <xdr:cNvPr id="567" name="n_4mainValue【学校施設】&#10;有形固定資産減価償却率"/>
        <xdr:cNvSpPr txBox="1"/>
      </xdr:nvSpPr>
      <xdr:spPr>
        <a:xfrm>
          <a:off x="12611744"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90" name="直線コネクタ 589"/>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91"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92" name="直線コネクタ 591"/>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93"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94" name="直線コネクタ 593"/>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595" name="【学校施設】&#10;一人当たり面積平均値テキスト"/>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96" name="フローチャート: 判断 595"/>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97" name="フローチャート: 判断 596"/>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98" name="フローチャート: 判断 597"/>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99" name="フローチャート: 判断 598"/>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600" name="フローチャート: 判断 599"/>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113792</xdr:rowOff>
    </xdr:from>
    <xdr:to>
      <xdr:col>116</xdr:col>
      <xdr:colOff>114300</xdr:colOff>
      <xdr:row>63</xdr:row>
      <xdr:rowOff>43942</xdr:rowOff>
    </xdr:to>
    <xdr:sp macro="" textlink="">
      <xdr:nvSpPr>
        <xdr:cNvPr id="606" name="楕円 605"/>
        <xdr:cNvSpPr/>
      </xdr:nvSpPr>
      <xdr:spPr>
        <a:xfrm>
          <a:off x="221107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92219</xdr:rowOff>
    </xdr:from>
    <xdr:ext cx="469744" cy="259045"/>
    <xdr:sp macro="" textlink="">
      <xdr:nvSpPr>
        <xdr:cNvPr id="607" name="【学校施設】&#10;一人当たり面積該当値テキスト"/>
        <xdr:cNvSpPr txBox="1"/>
      </xdr:nvSpPr>
      <xdr:spPr>
        <a:xfrm>
          <a:off x="22199600"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114706</xdr:rowOff>
    </xdr:from>
    <xdr:to>
      <xdr:col>112</xdr:col>
      <xdr:colOff>38100</xdr:colOff>
      <xdr:row>63</xdr:row>
      <xdr:rowOff>44856</xdr:rowOff>
    </xdr:to>
    <xdr:sp macro="" textlink="">
      <xdr:nvSpPr>
        <xdr:cNvPr id="608" name="楕円 607"/>
        <xdr:cNvSpPr/>
      </xdr:nvSpPr>
      <xdr:spPr>
        <a:xfrm>
          <a:off x="21272500" y="1074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164592</xdr:rowOff>
    </xdr:from>
    <xdr:to>
      <xdr:col>116</xdr:col>
      <xdr:colOff>63500</xdr:colOff>
      <xdr:row>62</xdr:row>
      <xdr:rowOff>165506</xdr:rowOff>
    </xdr:to>
    <xdr:cxnSp macro="">
      <xdr:nvCxnSpPr>
        <xdr:cNvPr id="609" name="直線コネクタ 608"/>
        <xdr:cNvCxnSpPr/>
      </xdr:nvCxnSpPr>
      <xdr:spPr>
        <a:xfrm flipV="1">
          <a:off x="21323300" y="10794492"/>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111506</xdr:rowOff>
    </xdr:from>
    <xdr:to>
      <xdr:col>107</xdr:col>
      <xdr:colOff>101600</xdr:colOff>
      <xdr:row>63</xdr:row>
      <xdr:rowOff>41656</xdr:rowOff>
    </xdr:to>
    <xdr:sp macro="" textlink="">
      <xdr:nvSpPr>
        <xdr:cNvPr id="610" name="楕円 609"/>
        <xdr:cNvSpPr/>
      </xdr:nvSpPr>
      <xdr:spPr>
        <a:xfrm>
          <a:off x="20383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162306</xdr:rowOff>
    </xdr:from>
    <xdr:to>
      <xdr:col>111</xdr:col>
      <xdr:colOff>177800</xdr:colOff>
      <xdr:row>62</xdr:row>
      <xdr:rowOff>165506</xdr:rowOff>
    </xdr:to>
    <xdr:cxnSp macro="">
      <xdr:nvCxnSpPr>
        <xdr:cNvPr id="611" name="直線コネクタ 610"/>
        <xdr:cNvCxnSpPr/>
      </xdr:nvCxnSpPr>
      <xdr:spPr>
        <a:xfrm>
          <a:off x="20434300" y="10792206"/>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112878</xdr:rowOff>
    </xdr:from>
    <xdr:to>
      <xdr:col>102</xdr:col>
      <xdr:colOff>165100</xdr:colOff>
      <xdr:row>63</xdr:row>
      <xdr:rowOff>43028</xdr:rowOff>
    </xdr:to>
    <xdr:sp macro="" textlink="">
      <xdr:nvSpPr>
        <xdr:cNvPr id="612" name="楕円 611"/>
        <xdr:cNvSpPr/>
      </xdr:nvSpPr>
      <xdr:spPr>
        <a:xfrm>
          <a:off x="19494500" y="107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162306</xdr:rowOff>
    </xdr:from>
    <xdr:to>
      <xdr:col>107</xdr:col>
      <xdr:colOff>50800</xdr:colOff>
      <xdr:row>62</xdr:row>
      <xdr:rowOff>163678</xdr:rowOff>
    </xdr:to>
    <xdr:cxnSp macro="">
      <xdr:nvCxnSpPr>
        <xdr:cNvPr id="613" name="直線コネクタ 612"/>
        <xdr:cNvCxnSpPr/>
      </xdr:nvCxnSpPr>
      <xdr:spPr>
        <a:xfrm flipV="1">
          <a:off x="19545300" y="1079220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111506</xdr:rowOff>
    </xdr:from>
    <xdr:to>
      <xdr:col>98</xdr:col>
      <xdr:colOff>38100</xdr:colOff>
      <xdr:row>63</xdr:row>
      <xdr:rowOff>41656</xdr:rowOff>
    </xdr:to>
    <xdr:sp macro="" textlink="">
      <xdr:nvSpPr>
        <xdr:cNvPr id="614" name="楕円 613"/>
        <xdr:cNvSpPr/>
      </xdr:nvSpPr>
      <xdr:spPr>
        <a:xfrm>
          <a:off x="18605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162306</xdr:rowOff>
    </xdr:from>
    <xdr:to>
      <xdr:col>102</xdr:col>
      <xdr:colOff>114300</xdr:colOff>
      <xdr:row>62</xdr:row>
      <xdr:rowOff>163678</xdr:rowOff>
    </xdr:to>
    <xdr:cxnSp macro="">
      <xdr:nvCxnSpPr>
        <xdr:cNvPr id="615" name="直線コネクタ 614"/>
        <xdr:cNvCxnSpPr/>
      </xdr:nvCxnSpPr>
      <xdr:spPr>
        <a:xfrm>
          <a:off x="18656300" y="1079220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616" name="n_1aveValue【学校施設】&#10;一人当たり面積"/>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617" name="n_2aveValue【学校施設】&#10;一人当たり面積"/>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618" name="n_3aveValue【学校施設】&#10;一人当たり面積"/>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619" name="n_4aveValue【学校施設】&#10;一人当たり面積"/>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35983</xdr:rowOff>
    </xdr:from>
    <xdr:ext cx="469744" cy="259045"/>
    <xdr:sp macro="" textlink="">
      <xdr:nvSpPr>
        <xdr:cNvPr id="620" name="n_1mainValue【学校施設】&#10;一人当たり面積"/>
        <xdr:cNvSpPr txBox="1"/>
      </xdr:nvSpPr>
      <xdr:spPr>
        <a:xfrm>
          <a:off x="21075727" y="1083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32783</xdr:rowOff>
    </xdr:from>
    <xdr:ext cx="469744" cy="259045"/>
    <xdr:sp macro="" textlink="">
      <xdr:nvSpPr>
        <xdr:cNvPr id="621" name="n_2mainValue【学校施設】&#10;一人当たり面積"/>
        <xdr:cNvSpPr txBox="1"/>
      </xdr:nvSpPr>
      <xdr:spPr>
        <a:xfrm>
          <a:off x="20199427"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34155</xdr:rowOff>
    </xdr:from>
    <xdr:ext cx="469744" cy="259045"/>
    <xdr:sp macro="" textlink="">
      <xdr:nvSpPr>
        <xdr:cNvPr id="622" name="n_3mainValue【学校施設】&#10;一人当たり面積"/>
        <xdr:cNvSpPr txBox="1"/>
      </xdr:nvSpPr>
      <xdr:spPr>
        <a:xfrm>
          <a:off x="19310427" y="1083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32783</xdr:rowOff>
    </xdr:from>
    <xdr:ext cx="469744" cy="259045"/>
    <xdr:sp macro="" textlink="">
      <xdr:nvSpPr>
        <xdr:cNvPr id="623" name="n_4mainValue【学校施設】&#10;一人当たり面積"/>
        <xdr:cNvSpPr txBox="1"/>
      </xdr:nvSpPr>
      <xdr:spPr>
        <a:xfrm>
          <a:off x="18421427"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665" name="直線コネクタ 664"/>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668" name="【公民館】&#10;有形固定資産減価償却率最大値テキスト"/>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69" name="直線コネクタ 668"/>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670" name="【公民館】&#10;有形固定資産減価償却率平均値テキスト"/>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671" name="フローチャート: 判断 670"/>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672" name="フローチャート: 判断 671"/>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673" name="フローチャート: 判断 672"/>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74" name="フローチャート: 判断 673"/>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675" name="フローチャート: 判断 67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907</xdr:rowOff>
    </xdr:from>
    <xdr:to>
      <xdr:col>85</xdr:col>
      <xdr:colOff>177800</xdr:colOff>
      <xdr:row>106</xdr:row>
      <xdr:rowOff>102507</xdr:rowOff>
    </xdr:to>
    <xdr:sp macro="" textlink="">
      <xdr:nvSpPr>
        <xdr:cNvPr id="681" name="楕円 680"/>
        <xdr:cNvSpPr/>
      </xdr:nvSpPr>
      <xdr:spPr>
        <a:xfrm>
          <a:off x="162687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150784</xdr:rowOff>
    </xdr:from>
    <xdr:ext cx="405111" cy="259045"/>
    <xdr:sp macro="" textlink="">
      <xdr:nvSpPr>
        <xdr:cNvPr id="682" name="【公民館】&#10;有形固定資産減価償却率該当値テキスト"/>
        <xdr:cNvSpPr txBox="1"/>
      </xdr:nvSpPr>
      <xdr:spPr>
        <a:xfrm>
          <a:off x="16357600"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139700</xdr:rowOff>
    </xdr:from>
    <xdr:to>
      <xdr:col>81</xdr:col>
      <xdr:colOff>101600</xdr:colOff>
      <xdr:row>106</xdr:row>
      <xdr:rowOff>69850</xdr:rowOff>
    </xdr:to>
    <xdr:sp macro="" textlink="">
      <xdr:nvSpPr>
        <xdr:cNvPr id="683" name="楕円 682"/>
        <xdr:cNvSpPr/>
      </xdr:nvSpPr>
      <xdr:spPr>
        <a:xfrm>
          <a:off x="15430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19050</xdr:rowOff>
    </xdr:from>
    <xdr:to>
      <xdr:col>85</xdr:col>
      <xdr:colOff>127000</xdr:colOff>
      <xdr:row>106</xdr:row>
      <xdr:rowOff>51707</xdr:rowOff>
    </xdr:to>
    <xdr:cxnSp macro="">
      <xdr:nvCxnSpPr>
        <xdr:cNvPr id="684" name="直線コネクタ 683"/>
        <xdr:cNvCxnSpPr/>
      </xdr:nvCxnSpPr>
      <xdr:spPr>
        <a:xfrm>
          <a:off x="15481300" y="1819275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107043</xdr:rowOff>
    </xdr:from>
    <xdr:to>
      <xdr:col>76</xdr:col>
      <xdr:colOff>165100</xdr:colOff>
      <xdr:row>106</xdr:row>
      <xdr:rowOff>37193</xdr:rowOff>
    </xdr:to>
    <xdr:sp macro="" textlink="">
      <xdr:nvSpPr>
        <xdr:cNvPr id="685" name="楕円 684"/>
        <xdr:cNvSpPr/>
      </xdr:nvSpPr>
      <xdr:spPr>
        <a:xfrm>
          <a:off x="14541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157843</xdr:rowOff>
    </xdr:from>
    <xdr:to>
      <xdr:col>81</xdr:col>
      <xdr:colOff>50800</xdr:colOff>
      <xdr:row>106</xdr:row>
      <xdr:rowOff>19050</xdr:rowOff>
    </xdr:to>
    <xdr:cxnSp macro="">
      <xdr:nvCxnSpPr>
        <xdr:cNvPr id="686" name="直線コネクタ 685"/>
        <xdr:cNvCxnSpPr/>
      </xdr:nvCxnSpPr>
      <xdr:spPr>
        <a:xfrm>
          <a:off x="14592300" y="181600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107043</xdr:rowOff>
    </xdr:from>
    <xdr:to>
      <xdr:col>72</xdr:col>
      <xdr:colOff>38100</xdr:colOff>
      <xdr:row>106</xdr:row>
      <xdr:rowOff>37193</xdr:rowOff>
    </xdr:to>
    <xdr:sp macro="" textlink="">
      <xdr:nvSpPr>
        <xdr:cNvPr id="687" name="楕円 686"/>
        <xdr:cNvSpPr/>
      </xdr:nvSpPr>
      <xdr:spPr>
        <a:xfrm>
          <a:off x="13652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157843</xdr:rowOff>
    </xdr:from>
    <xdr:to>
      <xdr:col>76</xdr:col>
      <xdr:colOff>114300</xdr:colOff>
      <xdr:row>105</xdr:row>
      <xdr:rowOff>157843</xdr:rowOff>
    </xdr:to>
    <xdr:cxnSp macro="">
      <xdr:nvCxnSpPr>
        <xdr:cNvPr id="688" name="直線コネクタ 687"/>
        <xdr:cNvCxnSpPr/>
      </xdr:nvCxnSpPr>
      <xdr:spPr>
        <a:xfrm>
          <a:off x="13703300" y="181600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53158</xdr:rowOff>
    </xdr:from>
    <xdr:to>
      <xdr:col>67</xdr:col>
      <xdr:colOff>101600</xdr:colOff>
      <xdr:row>105</xdr:row>
      <xdr:rowOff>154758</xdr:rowOff>
    </xdr:to>
    <xdr:sp macro="" textlink="">
      <xdr:nvSpPr>
        <xdr:cNvPr id="689" name="楕円 688"/>
        <xdr:cNvSpPr/>
      </xdr:nvSpPr>
      <xdr:spPr>
        <a:xfrm>
          <a:off x="12763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103958</xdr:rowOff>
    </xdr:from>
    <xdr:to>
      <xdr:col>71</xdr:col>
      <xdr:colOff>177800</xdr:colOff>
      <xdr:row>105</xdr:row>
      <xdr:rowOff>157843</xdr:rowOff>
    </xdr:to>
    <xdr:cxnSp macro="">
      <xdr:nvCxnSpPr>
        <xdr:cNvPr id="690" name="直線コネクタ 689"/>
        <xdr:cNvCxnSpPr/>
      </xdr:nvCxnSpPr>
      <xdr:spPr>
        <a:xfrm>
          <a:off x="12814300" y="18106208"/>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16164</xdr:rowOff>
    </xdr:from>
    <xdr:ext cx="405111" cy="259045"/>
    <xdr:sp macro="" textlink="">
      <xdr:nvSpPr>
        <xdr:cNvPr id="691" name="n_1aveValue【公民館】&#10;有形固定資産減価償却率"/>
        <xdr:cNvSpPr txBox="1"/>
      </xdr:nvSpPr>
      <xdr:spPr>
        <a:xfrm>
          <a:off x="152660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692" name="n_2aveValue【公民館】&#10;有形固定資産減価償却率"/>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693" name="n_3aveValue【公民館】&#10;有形固定資産減価償却率"/>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694" name="n_4aveValue【公民館】&#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60977</xdr:rowOff>
    </xdr:from>
    <xdr:ext cx="405111" cy="259045"/>
    <xdr:sp macro="" textlink="">
      <xdr:nvSpPr>
        <xdr:cNvPr id="695" name="n_1mainValue【公民館】&#10;有形固定資産減価償却率"/>
        <xdr:cNvSpPr txBox="1"/>
      </xdr:nvSpPr>
      <xdr:spPr>
        <a:xfrm>
          <a:off x="152660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28320</xdr:rowOff>
    </xdr:from>
    <xdr:ext cx="405111" cy="259045"/>
    <xdr:sp macro="" textlink="">
      <xdr:nvSpPr>
        <xdr:cNvPr id="696" name="n_2mainValue【公民館】&#10;有形固定資産減価償却率"/>
        <xdr:cNvSpPr txBox="1"/>
      </xdr:nvSpPr>
      <xdr:spPr>
        <a:xfrm>
          <a:off x="14389744"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28320</xdr:rowOff>
    </xdr:from>
    <xdr:ext cx="405111" cy="259045"/>
    <xdr:sp macro="" textlink="">
      <xdr:nvSpPr>
        <xdr:cNvPr id="697" name="n_3mainValue【公民館】&#10;有形固定資産減価償却率"/>
        <xdr:cNvSpPr txBox="1"/>
      </xdr:nvSpPr>
      <xdr:spPr>
        <a:xfrm>
          <a:off x="13500744"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145885</xdr:rowOff>
    </xdr:from>
    <xdr:ext cx="405111" cy="259045"/>
    <xdr:sp macro="" textlink="">
      <xdr:nvSpPr>
        <xdr:cNvPr id="698" name="n_4mainValue【公民館】&#10;有形固定資産減価償却率"/>
        <xdr:cNvSpPr txBox="1"/>
      </xdr:nvSpPr>
      <xdr:spPr>
        <a:xfrm>
          <a:off x="12611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724" name="直線コネクタ 723"/>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5"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6" name="直線コネクタ 725"/>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7"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28" name="直線コネクタ 727"/>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59345</xdr:rowOff>
    </xdr:from>
    <xdr:ext cx="469744" cy="259045"/>
    <xdr:sp macro="" textlink="">
      <xdr:nvSpPr>
        <xdr:cNvPr id="729" name="【公民館】&#10;一人当たり面積平均値テキスト"/>
        <xdr:cNvSpPr txBox="1"/>
      </xdr:nvSpPr>
      <xdr:spPr>
        <a:xfrm>
          <a:off x="22199600" y="1823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730" name="フローチャート: 判断 729"/>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731" name="フローチャート: 判断 730"/>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732" name="フローチャート: 判断 731"/>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733" name="フローチャート: 判断 732"/>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734" name="フローチャート: 判断 733"/>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56424</xdr:rowOff>
    </xdr:from>
    <xdr:to>
      <xdr:col>116</xdr:col>
      <xdr:colOff>114300</xdr:colOff>
      <xdr:row>105</xdr:row>
      <xdr:rowOff>158024</xdr:rowOff>
    </xdr:to>
    <xdr:sp macro="" textlink="">
      <xdr:nvSpPr>
        <xdr:cNvPr id="740" name="楕円 739"/>
        <xdr:cNvSpPr/>
      </xdr:nvSpPr>
      <xdr:spPr>
        <a:xfrm>
          <a:off x="221107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79301</xdr:rowOff>
    </xdr:from>
    <xdr:ext cx="469744" cy="259045"/>
    <xdr:sp macro="" textlink="">
      <xdr:nvSpPr>
        <xdr:cNvPr id="741" name="【公民館】&#10;一人当たり面積該当値テキスト"/>
        <xdr:cNvSpPr txBox="1"/>
      </xdr:nvSpPr>
      <xdr:spPr>
        <a:xfrm>
          <a:off x="22199600" y="1791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56424</xdr:rowOff>
    </xdr:from>
    <xdr:to>
      <xdr:col>112</xdr:col>
      <xdr:colOff>38100</xdr:colOff>
      <xdr:row>105</xdr:row>
      <xdr:rowOff>158024</xdr:rowOff>
    </xdr:to>
    <xdr:sp macro="" textlink="">
      <xdr:nvSpPr>
        <xdr:cNvPr id="742" name="楕円 741"/>
        <xdr:cNvSpPr/>
      </xdr:nvSpPr>
      <xdr:spPr>
        <a:xfrm>
          <a:off x="21272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107224</xdr:rowOff>
    </xdr:from>
    <xdr:to>
      <xdr:col>116</xdr:col>
      <xdr:colOff>63500</xdr:colOff>
      <xdr:row>105</xdr:row>
      <xdr:rowOff>107224</xdr:rowOff>
    </xdr:to>
    <xdr:cxnSp macro="">
      <xdr:nvCxnSpPr>
        <xdr:cNvPr id="743" name="直線コネクタ 742"/>
        <xdr:cNvCxnSpPr/>
      </xdr:nvCxnSpPr>
      <xdr:spPr>
        <a:xfrm>
          <a:off x="21323300" y="181094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53158</xdr:rowOff>
    </xdr:from>
    <xdr:to>
      <xdr:col>107</xdr:col>
      <xdr:colOff>101600</xdr:colOff>
      <xdr:row>105</xdr:row>
      <xdr:rowOff>154758</xdr:rowOff>
    </xdr:to>
    <xdr:sp macro="" textlink="">
      <xdr:nvSpPr>
        <xdr:cNvPr id="744" name="楕円 743"/>
        <xdr:cNvSpPr/>
      </xdr:nvSpPr>
      <xdr:spPr>
        <a:xfrm>
          <a:off x="20383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103958</xdr:rowOff>
    </xdr:from>
    <xdr:to>
      <xdr:col>111</xdr:col>
      <xdr:colOff>177800</xdr:colOff>
      <xdr:row>105</xdr:row>
      <xdr:rowOff>107224</xdr:rowOff>
    </xdr:to>
    <xdr:cxnSp macro="">
      <xdr:nvCxnSpPr>
        <xdr:cNvPr id="745" name="直線コネクタ 744"/>
        <xdr:cNvCxnSpPr/>
      </xdr:nvCxnSpPr>
      <xdr:spPr>
        <a:xfrm>
          <a:off x="20434300" y="181062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746" name="楕円 745"/>
        <xdr:cNvSpPr/>
      </xdr:nvSpPr>
      <xdr:spPr>
        <a:xfrm>
          <a:off x="19494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103958</xdr:rowOff>
    </xdr:from>
    <xdr:to>
      <xdr:col>107</xdr:col>
      <xdr:colOff>50800</xdr:colOff>
      <xdr:row>105</xdr:row>
      <xdr:rowOff>103958</xdr:rowOff>
    </xdr:to>
    <xdr:cxnSp macro="">
      <xdr:nvCxnSpPr>
        <xdr:cNvPr id="747" name="直線コネクタ 746"/>
        <xdr:cNvCxnSpPr/>
      </xdr:nvCxnSpPr>
      <xdr:spPr>
        <a:xfrm>
          <a:off x="19545300" y="18106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160927</xdr:rowOff>
    </xdr:from>
    <xdr:to>
      <xdr:col>98</xdr:col>
      <xdr:colOff>38100</xdr:colOff>
      <xdr:row>106</xdr:row>
      <xdr:rowOff>91077</xdr:rowOff>
    </xdr:to>
    <xdr:sp macro="" textlink="">
      <xdr:nvSpPr>
        <xdr:cNvPr id="748" name="楕円 747"/>
        <xdr:cNvSpPr/>
      </xdr:nvSpPr>
      <xdr:spPr>
        <a:xfrm>
          <a:off x="18605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103958</xdr:rowOff>
    </xdr:from>
    <xdr:to>
      <xdr:col>102</xdr:col>
      <xdr:colOff>114300</xdr:colOff>
      <xdr:row>106</xdr:row>
      <xdr:rowOff>40277</xdr:rowOff>
    </xdr:to>
    <xdr:cxnSp macro="">
      <xdr:nvCxnSpPr>
        <xdr:cNvPr id="749" name="直線コネクタ 748"/>
        <xdr:cNvCxnSpPr/>
      </xdr:nvCxnSpPr>
      <xdr:spPr>
        <a:xfrm flipV="1">
          <a:off x="18656300" y="18106208"/>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28320</xdr:rowOff>
    </xdr:from>
    <xdr:ext cx="469744" cy="259045"/>
    <xdr:sp macro="" textlink="">
      <xdr:nvSpPr>
        <xdr:cNvPr id="750" name="n_1aveValue【公民館】&#10;一人当たり面積"/>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25054</xdr:rowOff>
    </xdr:from>
    <xdr:ext cx="469744" cy="259045"/>
    <xdr:sp macro="" textlink="">
      <xdr:nvSpPr>
        <xdr:cNvPr id="751" name="n_2aveValue【公民館】&#10;一人当たり面積"/>
        <xdr:cNvSpPr txBox="1"/>
      </xdr:nvSpPr>
      <xdr:spPr>
        <a:xfrm>
          <a:off x="201994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5459</xdr:rowOff>
    </xdr:from>
    <xdr:ext cx="469744" cy="259045"/>
    <xdr:sp macro="" textlink="">
      <xdr:nvSpPr>
        <xdr:cNvPr id="752" name="n_3aveValue【公民館】&#10;一人当たり面積"/>
        <xdr:cNvSpPr txBox="1"/>
      </xdr:nvSpPr>
      <xdr:spPr>
        <a:xfrm>
          <a:off x="19310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753" name="n_4aveValue【公民館】&#10;一人当たり面積"/>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3101</xdr:rowOff>
    </xdr:from>
    <xdr:ext cx="469744" cy="259045"/>
    <xdr:sp macro="" textlink="">
      <xdr:nvSpPr>
        <xdr:cNvPr id="754" name="n_1mainValue【公民館】&#10;一人当たり面積"/>
        <xdr:cNvSpPr txBox="1"/>
      </xdr:nvSpPr>
      <xdr:spPr>
        <a:xfrm>
          <a:off x="210757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755" name="n_2mainValue【公民館】&#10;一人当たり面積"/>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171285</xdr:rowOff>
    </xdr:from>
    <xdr:ext cx="469744" cy="259045"/>
    <xdr:sp macro="" textlink="">
      <xdr:nvSpPr>
        <xdr:cNvPr id="756" name="n_3mainValue【公民館】&#10;一人当たり面積"/>
        <xdr:cNvSpPr txBox="1"/>
      </xdr:nvSpPr>
      <xdr:spPr>
        <a:xfrm>
          <a:off x="19310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82204</xdr:rowOff>
    </xdr:from>
    <xdr:ext cx="469744" cy="259045"/>
    <xdr:sp macro="" textlink="">
      <xdr:nvSpPr>
        <xdr:cNvPr id="757" name="n_4mainValue【公民館】&#10;一人当たり面積"/>
        <xdr:cNvSpPr txBox="1"/>
      </xdr:nvSpPr>
      <xdr:spPr>
        <a:xfrm>
          <a:off x="18421427" y="1825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mn-lt"/>
              <a:ea typeface="+mn-ea"/>
              <a:cs typeface="+mn-cs"/>
            </a:rPr>
            <a:t>学校施設や幼稚園、橋りょうについては、建設時から大幅に年数が経過し老朽化していることで、類似団体よりも減価償却率が高くなっている。</a:t>
          </a:r>
          <a:endParaRPr lang="ja-JP" altLang="ja-JP" sz="1600">
            <a:effectLst/>
          </a:endParaRPr>
        </a:p>
        <a:p>
          <a:r>
            <a:rPr kumimoji="1" lang="ja-JP" altLang="ja-JP" sz="1600">
              <a:solidFill>
                <a:schemeClr val="dk1"/>
              </a:solidFill>
              <a:effectLst/>
              <a:latin typeface="+mn-lt"/>
              <a:ea typeface="+mn-ea"/>
              <a:cs typeface="+mn-cs"/>
            </a:rPr>
            <a:t>今後は施設の長寿命化による利用可能期間の延伸を図り、施設の統廃合の検討を含め、計画的に修繕を実施していくとともに、施設の面積については、将来的な町人口の推移を見据えた整備を実施していく必要がある。</a:t>
          </a:r>
          <a:endParaRPr lang="ja-JP" altLang="ja-JP" sz="16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28,338
28,152
14.27
9,443,689
9,002,265
398,080
6,058,591
8,736,873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74" name="楕円 73"/>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60977</xdr:rowOff>
    </xdr:from>
    <xdr:ext cx="405111" cy="259045"/>
    <xdr:sp macro="" textlink="">
      <xdr:nvSpPr>
        <xdr:cNvPr id="75" name="【図書館】&#10;有形固定資産減価償却率該当値テキスト"/>
        <xdr:cNvSpPr txBox="1"/>
      </xdr:nvSpPr>
      <xdr:spPr>
        <a:xfrm>
          <a:off x="4673600"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49893</xdr:rowOff>
    </xdr:from>
    <xdr:to>
      <xdr:col>20</xdr:col>
      <xdr:colOff>38100</xdr:colOff>
      <xdr:row>37</xdr:row>
      <xdr:rowOff>151493</xdr:rowOff>
    </xdr:to>
    <xdr:sp macro="" textlink="">
      <xdr:nvSpPr>
        <xdr:cNvPr id="76" name="楕円 75"/>
        <xdr:cNvSpPr/>
      </xdr:nvSpPr>
      <xdr:spPr>
        <a:xfrm>
          <a:off x="3746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100693</xdr:rowOff>
    </xdr:from>
    <xdr:to>
      <xdr:col>24</xdr:col>
      <xdr:colOff>63500</xdr:colOff>
      <xdr:row>37</xdr:row>
      <xdr:rowOff>133350</xdr:rowOff>
    </xdr:to>
    <xdr:cxnSp macro="">
      <xdr:nvCxnSpPr>
        <xdr:cNvPr id="77" name="直線コネクタ 76"/>
        <xdr:cNvCxnSpPr/>
      </xdr:nvCxnSpPr>
      <xdr:spPr>
        <a:xfrm>
          <a:off x="3797300" y="6444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xdr:rowOff>
    </xdr:from>
    <xdr:to>
      <xdr:col>15</xdr:col>
      <xdr:colOff>101600</xdr:colOff>
      <xdr:row>37</xdr:row>
      <xdr:rowOff>115570</xdr:rowOff>
    </xdr:to>
    <xdr:sp macro="" textlink="">
      <xdr:nvSpPr>
        <xdr:cNvPr id="78" name="楕円 77"/>
        <xdr:cNvSpPr/>
      </xdr:nvSpPr>
      <xdr:spPr>
        <a:xfrm>
          <a:off x="2857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64770</xdr:rowOff>
    </xdr:from>
    <xdr:to>
      <xdr:col>19</xdr:col>
      <xdr:colOff>177800</xdr:colOff>
      <xdr:row>37</xdr:row>
      <xdr:rowOff>100693</xdr:rowOff>
    </xdr:to>
    <xdr:cxnSp macro="">
      <xdr:nvCxnSpPr>
        <xdr:cNvPr id="79" name="直線コネクタ 78"/>
        <xdr:cNvCxnSpPr/>
      </xdr:nvCxnSpPr>
      <xdr:spPr>
        <a:xfrm>
          <a:off x="2908300" y="64084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xdr:rowOff>
    </xdr:from>
    <xdr:to>
      <xdr:col>10</xdr:col>
      <xdr:colOff>165100</xdr:colOff>
      <xdr:row>37</xdr:row>
      <xdr:rowOff>115570</xdr:rowOff>
    </xdr:to>
    <xdr:sp macro="" textlink="">
      <xdr:nvSpPr>
        <xdr:cNvPr id="80" name="楕円 79"/>
        <xdr:cNvSpPr/>
      </xdr:nvSpPr>
      <xdr:spPr>
        <a:xfrm>
          <a:off x="196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64770</xdr:rowOff>
    </xdr:from>
    <xdr:to>
      <xdr:col>15</xdr:col>
      <xdr:colOff>50800</xdr:colOff>
      <xdr:row>37</xdr:row>
      <xdr:rowOff>64770</xdr:rowOff>
    </xdr:to>
    <xdr:cxnSp macro="">
      <xdr:nvCxnSpPr>
        <xdr:cNvPr id="81" name="直線コネクタ 80"/>
        <xdr:cNvCxnSpPr/>
      </xdr:nvCxnSpPr>
      <xdr:spPr>
        <a:xfrm>
          <a:off x="2019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107043</xdr:rowOff>
    </xdr:from>
    <xdr:to>
      <xdr:col>6</xdr:col>
      <xdr:colOff>38100</xdr:colOff>
      <xdr:row>37</xdr:row>
      <xdr:rowOff>37193</xdr:rowOff>
    </xdr:to>
    <xdr:sp macro="" textlink="">
      <xdr:nvSpPr>
        <xdr:cNvPr id="82" name="楕円 81"/>
        <xdr:cNvSpPr/>
      </xdr:nvSpPr>
      <xdr:spPr>
        <a:xfrm>
          <a:off x="1079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157843</xdr:rowOff>
    </xdr:from>
    <xdr:to>
      <xdr:col>10</xdr:col>
      <xdr:colOff>114300</xdr:colOff>
      <xdr:row>37</xdr:row>
      <xdr:rowOff>64770</xdr:rowOff>
    </xdr:to>
    <xdr:cxnSp macro="">
      <xdr:nvCxnSpPr>
        <xdr:cNvPr id="83" name="直線コネクタ 82"/>
        <xdr:cNvCxnSpPr/>
      </xdr:nvCxnSpPr>
      <xdr:spPr>
        <a:xfrm>
          <a:off x="1130300" y="633004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6" name="n_3aveValue【図書館】&#10;有形固定資産減価償却率"/>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142620</xdr:rowOff>
    </xdr:from>
    <xdr:ext cx="405111" cy="259045"/>
    <xdr:sp macro="" textlink="">
      <xdr:nvSpPr>
        <xdr:cNvPr id="88" name="n_1mainValue【図書館】&#10;有形固定資産減価償却率"/>
        <xdr:cNvSpPr txBox="1"/>
      </xdr:nvSpPr>
      <xdr:spPr>
        <a:xfrm>
          <a:off x="35820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106697</xdr:rowOff>
    </xdr:from>
    <xdr:ext cx="405111" cy="259045"/>
    <xdr:sp macro="" textlink="">
      <xdr:nvSpPr>
        <xdr:cNvPr id="89" name="n_2mainValue【図書館】&#10;有形固定資産減価償却率"/>
        <xdr:cNvSpPr txBox="1"/>
      </xdr:nvSpPr>
      <xdr:spPr>
        <a:xfrm>
          <a:off x="2705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106697</xdr:rowOff>
    </xdr:from>
    <xdr:ext cx="405111" cy="259045"/>
    <xdr:sp macro="" textlink="">
      <xdr:nvSpPr>
        <xdr:cNvPr id="90" name="n_3mainValue【図書館】&#10;有形固定資産減価償却率"/>
        <xdr:cNvSpPr txBox="1"/>
      </xdr:nvSpPr>
      <xdr:spPr>
        <a:xfrm>
          <a:off x="1816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28320</xdr:rowOff>
    </xdr:from>
    <xdr:ext cx="405111" cy="259045"/>
    <xdr:sp macro="" textlink="">
      <xdr:nvSpPr>
        <xdr:cNvPr id="91" name="n_4mainValue【図書館】&#10;有形固定資産減価償却率"/>
        <xdr:cNvSpPr txBox="1"/>
      </xdr:nvSpPr>
      <xdr:spPr>
        <a:xfrm>
          <a:off x="927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156862</xdr:rowOff>
    </xdr:from>
    <xdr:ext cx="469744" cy="259045"/>
    <xdr:sp macro="" textlink="">
      <xdr:nvSpPr>
        <xdr:cNvPr id="116" name="【図書館】&#10;一人当たり面積平均値テキスト"/>
        <xdr:cNvSpPr txBox="1"/>
      </xdr:nvSpPr>
      <xdr:spPr>
        <a:xfrm>
          <a:off x="10515600" y="650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21" name="フローチャート: 判断 120"/>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156845</xdr:rowOff>
    </xdr:from>
    <xdr:to>
      <xdr:col>55</xdr:col>
      <xdr:colOff>50800</xdr:colOff>
      <xdr:row>39</xdr:row>
      <xdr:rowOff>86995</xdr:rowOff>
    </xdr:to>
    <xdr:sp macro="" textlink="">
      <xdr:nvSpPr>
        <xdr:cNvPr id="127" name="楕円 126"/>
        <xdr:cNvSpPr/>
      </xdr:nvSpPr>
      <xdr:spPr>
        <a:xfrm>
          <a:off x="104267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135272</xdr:rowOff>
    </xdr:from>
    <xdr:ext cx="469744" cy="259045"/>
    <xdr:sp macro="" textlink="">
      <xdr:nvSpPr>
        <xdr:cNvPr id="128" name="【図書館】&#10;一人当たり面積該当値テキスト"/>
        <xdr:cNvSpPr txBox="1"/>
      </xdr:nvSpPr>
      <xdr:spPr>
        <a:xfrm>
          <a:off x="10515600" y="66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156845</xdr:rowOff>
    </xdr:from>
    <xdr:to>
      <xdr:col>50</xdr:col>
      <xdr:colOff>165100</xdr:colOff>
      <xdr:row>39</xdr:row>
      <xdr:rowOff>86995</xdr:rowOff>
    </xdr:to>
    <xdr:sp macro="" textlink="">
      <xdr:nvSpPr>
        <xdr:cNvPr id="129" name="楕円 128"/>
        <xdr:cNvSpPr/>
      </xdr:nvSpPr>
      <xdr:spPr>
        <a:xfrm>
          <a:off x="9588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36195</xdr:rowOff>
    </xdr:from>
    <xdr:to>
      <xdr:col>55</xdr:col>
      <xdr:colOff>0</xdr:colOff>
      <xdr:row>39</xdr:row>
      <xdr:rowOff>36195</xdr:rowOff>
    </xdr:to>
    <xdr:cxnSp macro="">
      <xdr:nvCxnSpPr>
        <xdr:cNvPr id="130" name="直線コネクタ 129"/>
        <xdr:cNvCxnSpPr/>
      </xdr:nvCxnSpPr>
      <xdr:spPr>
        <a:xfrm>
          <a:off x="9639300" y="67227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31" name="楕円 130"/>
        <xdr:cNvSpPr/>
      </xdr:nvSpPr>
      <xdr:spPr>
        <a:xfrm>
          <a:off x="8699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36195</xdr:rowOff>
    </xdr:from>
    <xdr:to>
      <xdr:col>50</xdr:col>
      <xdr:colOff>114300</xdr:colOff>
      <xdr:row>39</xdr:row>
      <xdr:rowOff>36195</xdr:rowOff>
    </xdr:to>
    <xdr:cxnSp macro="">
      <xdr:nvCxnSpPr>
        <xdr:cNvPr id="132" name="直線コネクタ 131"/>
        <xdr:cNvCxnSpPr/>
      </xdr:nvCxnSpPr>
      <xdr:spPr>
        <a:xfrm>
          <a:off x="8750300" y="67227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156845</xdr:rowOff>
    </xdr:from>
    <xdr:to>
      <xdr:col>41</xdr:col>
      <xdr:colOff>101600</xdr:colOff>
      <xdr:row>39</xdr:row>
      <xdr:rowOff>86995</xdr:rowOff>
    </xdr:to>
    <xdr:sp macro="" textlink="">
      <xdr:nvSpPr>
        <xdr:cNvPr id="133" name="楕円 132"/>
        <xdr:cNvSpPr/>
      </xdr:nvSpPr>
      <xdr:spPr>
        <a:xfrm>
          <a:off x="7810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36195</xdr:rowOff>
    </xdr:from>
    <xdr:to>
      <xdr:col>45</xdr:col>
      <xdr:colOff>177800</xdr:colOff>
      <xdr:row>39</xdr:row>
      <xdr:rowOff>36195</xdr:rowOff>
    </xdr:to>
    <xdr:cxnSp macro="">
      <xdr:nvCxnSpPr>
        <xdr:cNvPr id="134" name="直線コネクタ 133"/>
        <xdr:cNvCxnSpPr/>
      </xdr:nvCxnSpPr>
      <xdr:spPr>
        <a:xfrm>
          <a:off x="7861300" y="67227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156845</xdr:rowOff>
    </xdr:from>
    <xdr:to>
      <xdr:col>36</xdr:col>
      <xdr:colOff>165100</xdr:colOff>
      <xdr:row>39</xdr:row>
      <xdr:rowOff>86995</xdr:rowOff>
    </xdr:to>
    <xdr:sp macro="" textlink="">
      <xdr:nvSpPr>
        <xdr:cNvPr id="135" name="楕円 134"/>
        <xdr:cNvSpPr/>
      </xdr:nvSpPr>
      <xdr:spPr>
        <a:xfrm>
          <a:off x="6921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36195</xdr:rowOff>
    </xdr:from>
    <xdr:to>
      <xdr:col>41</xdr:col>
      <xdr:colOff>50800</xdr:colOff>
      <xdr:row>39</xdr:row>
      <xdr:rowOff>36195</xdr:rowOff>
    </xdr:to>
    <xdr:cxnSp macro="">
      <xdr:nvCxnSpPr>
        <xdr:cNvPr id="136" name="直線コネクタ 135"/>
        <xdr:cNvCxnSpPr/>
      </xdr:nvCxnSpPr>
      <xdr:spPr>
        <a:xfrm>
          <a:off x="6972300" y="67227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97807</xdr:rowOff>
    </xdr:from>
    <xdr:ext cx="469744" cy="259045"/>
    <xdr:sp macro="" textlink="">
      <xdr:nvSpPr>
        <xdr:cNvPr id="137" name="n_1aveValue【図書館】&#10;一人当たり面積"/>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78122</xdr:rowOff>
    </xdr:from>
    <xdr:ext cx="469744" cy="259045"/>
    <xdr:sp macro="" textlink="">
      <xdr:nvSpPr>
        <xdr:cNvPr id="138" name="n_2aveValue【図書館】&#10;一人当たり面積"/>
        <xdr:cNvSpPr txBox="1"/>
      </xdr:nvSpPr>
      <xdr:spPr>
        <a:xfrm>
          <a:off x="85154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39" name="n_3aveValue【図書館】&#10;一人当たり面積"/>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95267</xdr:rowOff>
    </xdr:from>
    <xdr:ext cx="469744" cy="259045"/>
    <xdr:sp macro="" textlink="">
      <xdr:nvSpPr>
        <xdr:cNvPr id="140" name="n_4aveValue【図書館】&#10;一人当たり面積"/>
        <xdr:cNvSpPr txBox="1"/>
      </xdr:nvSpPr>
      <xdr:spPr>
        <a:xfrm>
          <a:off x="6737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78122</xdr:rowOff>
    </xdr:from>
    <xdr:ext cx="469744" cy="259045"/>
    <xdr:sp macro="" textlink="">
      <xdr:nvSpPr>
        <xdr:cNvPr id="141" name="n_1mainValue【図書館】&#10;一人当たり面積"/>
        <xdr:cNvSpPr txBox="1"/>
      </xdr:nvSpPr>
      <xdr:spPr>
        <a:xfrm>
          <a:off x="93917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42" name="n_2mainValue【図書館】&#10;一人当たり面積"/>
        <xdr:cNvSpPr txBox="1"/>
      </xdr:nvSpPr>
      <xdr:spPr>
        <a:xfrm>
          <a:off x="8515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78122</xdr:rowOff>
    </xdr:from>
    <xdr:ext cx="469744" cy="259045"/>
    <xdr:sp macro="" textlink="">
      <xdr:nvSpPr>
        <xdr:cNvPr id="143" name="n_3mainValue【図書館】&#10;一人当たり面積"/>
        <xdr:cNvSpPr txBox="1"/>
      </xdr:nvSpPr>
      <xdr:spPr>
        <a:xfrm>
          <a:off x="76264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103522</xdr:rowOff>
    </xdr:from>
    <xdr:ext cx="469744" cy="259045"/>
    <xdr:sp macro="" textlink="">
      <xdr:nvSpPr>
        <xdr:cNvPr id="144" name="n_4mainValue【図書館】&#10;一人当たり面積"/>
        <xdr:cNvSpPr txBox="1"/>
      </xdr:nvSpPr>
      <xdr:spPr>
        <a:xfrm>
          <a:off x="6737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73" name="【体育館・プール】&#10;有形固定資産減価償却率平均値テキスト"/>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8" name="フローチャート: 判断 177"/>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80010</xdr:rowOff>
    </xdr:from>
    <xdr:to>
      <xdr:col>24</xdr:col>
      <xdr:colOff>114300</xdr:colOff>
      <xdr:row>61</xdr:row>
      <xdr:rowOff>10160</xdr:rowOff>
    </xdr:to>
    <xdr:sp macro="" textlink="">
      <xdr:nvSpPr>
        <xdr:cNvPr id="184" name="楕円 183"/>
        <xdr:cNvSpPr/>
      </xdr:nvSpPr>
      <xdr:spPr>
        <a:xfrm>
          <a:off x="4584700" y="1036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58437</xdr:rowOff>
    </xdr:from>
    <xdr:ext cx="405111" cy="259045"/>
    <xdr:sp macro="" textlink="">
      <xdr:nvSpPr>
        <xdr:cNvPr id="185" name="【体育館・プール】&#10;有形固定資産減価償却率該当値テキスト"/>
        <xdr:cNvSpPr txBox="1"/>
      </xdr:nvSpPr>
      <xdr:spPr>
        <a:xfrm>
          <a:off x="4673600" y="10345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53340</xdr:rowOff>
    </xdr:from>
    <xdr:to>
      <xdr:col>20</xdr:col>
      <xdr:colOff>38100</xdr:colOff>
      <xdr:row>60</xdr:row>
      <xdr:rowOff>154940</xdr:rowOff>
    </xdr:to>
    <xdr:sp macro="" textlink="">
      <xdr:nvSpPr>
        <xdr:cNvPr id="186" name="楕円 185"/>
        <xdr:cNvSpPr/>
      </xdr:nvSpPr>
      <xdr:spPr>
        <a:xfrm>
          <a:off x="37465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104140</xdr:rowOff>
    </xdr:from>
    <xdr:to>
      <xdr:col>24</xdr:col>
      <xdr:colOff>63500</xdr:colOff>
      <xdr:row>60</xdr:row>
      <xdr:rowOff>130810</xdr:rowOff>
    </xdr:to>
    <xdr:cxnSp macro="">
      <xdr:nvCxnSpPr>
        <xdr:cNvPr id="187" name="直線コネクタ 186"/>
        <xdr:cNvCxnSpPr/>
      </xdr:nvCxnSpPr>
      <xdr:spPr>
        <a:xfrm>
          <a:off x="3797300" y="103911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24130</xdr:rowOff>
    </xdr:from>
    <xdr:to>
      <xdr:col>15</xdr:col>
      <xdr:colOff>101600</xdr:colOff>
      <xdr:row>60</xdr:row>
      <xdr:rowOff>125730</xdr:rowOff>
    </xdr:to>
    <xdr:sp macro="" textlink="">
      <xdr:nvSpPr>
        <xdr:cNvPr id="188" name="楕円 187"/>
        <xdr:cNvSpPr/>
      </xdr:nvSpPr>
      <xdr:spPr>
        <a:xfrm>
          <a:off x="2857500" y="1031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74930</xdr:rowOff>
    </xdr:from>
    <xdr:to>
      <xdr:col>19</xdr:col>
      <xdr:colOff>177800</xdr:colOff>
      <xdr:row>60</xdr:row>
      <xdr:rowOff>104140</xdr:rowOff>
    </xdr:to>
    <xdr:cxnSp macro="">
      <xdr:nvCxnSpPr>
        <xdr:cNvPr id="189" name="直線コネクタ 188"/>
        <xdr:cNvCxnSpPr/>
      </xdr:nvCxnSpPr>
      <xdr:spPr>
        <a:xfrm>
          <a:off x="2908300" y="1036193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24130</xdr:rowOff>
    </xdr:from>
    <xdr:to>
      <xdr:col>10</xdr:col>
      <xdr:colOff>165100</xdr:colOff>
      <xdr:row>60</xdr:row>
      <xdr:rowOff>125730</xdr:rowOff>
    </xdr:to>
    <xdr:sp macro="" textlink="">
      <xdr:nvSpPr>
        <xdr:cNvPr id="190" name="楕円 189"/>
        <xdr:cNvSpPr/>
      </xdr:nvSpPr>
      <xdr:spPr>
        <a:xfrm>
          <a:off x="1968500" y="1031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74930</xdr:rowOff>
    </xdr:from>
    <xdr:to>
      <xdr:col>15</xdr:col>
      <xdr:colOff>50800</xdr:colOff>
      <xdr:row>60</xdr:row>
      <xdr:rowOff>74930</xdr:rowOff>
    </xdr:to>
    <xdr:cxnSp macro="">
      <xdr:nvCxnSpPr>
        <xdr:cNvPr id="191" name="直線コネクタ 190"/>
        <xdr:cNvCxnSpPr/>
      </xdr:nvCxnSpPr>
      <xdr:spPr>
        <a:xfrm>
          <a:off x="2019300" y="10361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157480</xdr:rowOff>
    </xdr:from>
    <xdr:to>
      <xdr:col>6</xdr:col>
      <xdr:colOff>38100</xdr:colOff>
      <xdr:row>60</xdr:row>
      <xdr:rowOff>87630</xdr:rowOff>
    </xdr:to>
    <xdr:sp macro="" textlink="">
      <xdr:nvSpPr>
        <xdr:cNvPr id="192" name="楕円 191"/>
        <xdr:cNvSpPr/>
      </xdr:nvSpPr>
      <xdr:spPr>
        <a:xfrm>
          <a:off x="1079500" y="1027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36830</xdr:rowOff>
    </xdr:from>
    <xdr:to>
      <xdr:col>10</xdr:col>
      <xdr:colOff>114300</xdr:colOff>
      <xdr:row>60</xdr:row>
      <xdr:rowOff>74930</xdr:rowOff>
    </xdr:to>
    <xdr:cxnSp macro="">
      <xdr:nvCxnSpPr>
        <xdr:cNvPr id="193" name="直線コネクタ 192"/>
        <xdr:cNvCxnSpPr/>
      </xdr:nvCxnSpPr>
      <xdr:spPr>
        <a:xfrm>
          <a:off x="1130300" y="103238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94" name="n_1aveValue【体育館・プール】&#10;有形固定資産減価償却率"/>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95" name="n_2aveValue【体育館・プール】&#10;有形固定資産減価償却率"/>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96" name="n_3aveValue【体育館・プール】&#10;有形固定資産減価償却率"/>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97" name="n_4aveValue【体育館・プール】&#10;有形固定資産減価償却率"/>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146067</xdr:rowOff>
    </xdr:from>
    <xdr:ext cx="405111" cy="259045"/>
    <xdr:sp macro="" textlink="">
      <xdr:nvSpPr>
        <xdr:cNvPr id="198" name="n_1mainValue【体育館・プール】&#10;有形固定資産減価償却率"/>
        <xdr:cNvSpPr txBox="1"/>
      </xdr:nvSpPr>
      <xdr:spPr>
        <a:xfrm>
          <a:off x="3582044" y="10433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116857</xdr:rowOff>
    </xdr:from>
    <xdr:ext cx="405111" cy="259045"/>
    <xdr:sp macro="" textlink="">
      <xdr:nvSpPr>
        <xdr:cNvPr id="199" name="n_2mainValue【体育館・プール】&#10;有形固定資産減価償却率"/>
        <xdr:cNvSpPr txBox="1"/>
      </xdr:nvSpPr>
      <xdr:spPr>
        <a:xfrm>
          <a:off x="2705744" y="10403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116857</xdr:rowOff>
    </xdr:from>
    <xdr:ext cx="405111" cy="259045"/>
    <xdr:sp macro="" textlink="">
      <xdr:nvSpPr>
        <xdr:cNvPr id="200" name="n_3mainValue【体育館・プール】&#10;有形固定資産減価償却率"/>
        <xdr:cNvSpPr txBox="1"/>
      </xdr:nvSpPr>
      <xdr:spPr>
        <a:xfrm>
          <a:off x="1816744" y="10403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78757</xdr:rowOff>
    </xdr:from>
    <xdr:ext cx="405111" cy="259045"/>
    <xdr:sp macro="" textlink="">
      <xdr:nvSpPr>
        <xdr:cNvPr id="201" name="n_4mainValue【体育館・プール】&#10;有形固定資産減価償却率"/>
        <xdr:cNvSpPr txBox="1"/>
      </xdr:nvSpPr>
      <xdr:spPr>
        <a:xfrm>
          <a:off x="927744" y="1036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30" name="【体育館・プール】&#10;一人当たり面積平均値テキスト"/>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35" name="フローチャート: 判断 234"/>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44450</xdr:rowOff>
    </xdr:from>
    <xdr:to>
      <xdr:col>55</xdr:col>
      <xdr:colOff>50800</xdr:colOff>
      <xdr:row>62</xdr:row>
      <xdr:rowOff>146050</xdr:rowOff>
    </xdr:to>
    <xdr:sp macro="" textlink="">
      <xdr:nvSpPr>
        <xdr:cNvPr id="241" name="楕円 240"/>
        <xdr:cNvSpPr/>
      </xdr:nvSpPr>
      <xdr:spPr>
        <a:xfrm>
          <a:off x="10426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67327</xdr:rowOff>
    </xdr:from>
    <xdr:ext cx="469744" cy="259045"/>
    <xdr:sp macro="" textlink="">
      <xdr:nvSpPr>
        <xdr:cNvPr id="242" name="【体育館・プール】&#10;一人当たり面積該当値テキスト"/>
        <xdr:cNvSpPr txBox="1"/>
      </xdr:nvSpPr>
      <xdr:spPr>
        <a:xfrm>
          <a:off x="10515600"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44450</xdr:rowOff>
    </xdr:from>
    <xdr:to>
      <xdr:col>50</xdr:col>
      <xdr:colOff>165100</xdr:colOff>
      <xdr:row>62</xdr:row>
      <xdr:rowOff>146050</xdr:rowOff>
    </xdr:to>
    <xdr:sp macro="" textlink="">
      <xdr:nvSpPr>
        <xdr:cNvPr id="243" name="楕円 242"/>
        <xdr:cNvSpPr/>
      </xdr:nvSpPr>
      <xdr:spPr>
        <a:xfrm>
          <a:off x="9588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95250</xdr:rowOff>
    </xdr:from>
    <xdr:to>
      <xdr:col>55</xdr:col>
      <xdr:colOff>0</xdr:colOff>
      <xdr:row>62</xdr:row>
      <xdr:rowOff>95250</xdr:rowOff>
    </xdr:to>
    <xdr:cxnSp macro="">
      <xdr:nvCxnSpPr>
        <xdr:cNvPr id="244" name="直線コネクタ 243"/>
        <xdr:cNvCxnSpPr/>
      </xdr:nvCxnSpPr>
      <xdr:spPr>
        <a:xfrm>
          <a:off x="9639300" y="10725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42545</xdr:rowOff>
    </xdr:from>
    <xdr:to>
      <xdr:col>46</xdr:col>
      <xdr:colOff>38100</xdr:colOff>
      <xdr:row>62</xdr:row>
      <xdr:rowOff>144145</xdr:rowOff>
    </xdr:to>
    <xdr:sp macro="" textlink="">
      <xdr:nvSpPr>
        <xdr:cNvPr id="245" name="楕円 244"/>
        <xdr:cNvSpPr/>
      </xdr:nvSpPr>
      <xdr:spPr>
        <a:xfrm>
          <a:off x="8699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93345</xdr:rowOff>
    </xdr:from>
    <xdr:to>
      <xdr:col>50</xdr:col>
      <xdr:colOff>114300</xdr:colOff>
      <xdr:row>62</xdr:row>
      <xdr:rowOff>95250</xdr:rowOff>
    </xdr:to>
    <xdr:cxnSp macro="">
      <xdr:nvCxnSpPr>
        <xdr:cNvPr id="246" name="直線コネクタ 245"/>
        <xdr:cNvCxnSpPr/>
      </xdr:nvCxnSpPr>
      <xdr:spPr>
        <a:xfrm>
          <a:off x="8750300" y="107232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42545</xdr:rowOff>
    </xdr:from>
    <xdr:to>
      <xdr:col>41</xdr:col>
      <xdr:colOff>101600</xdr:colOff>
      <xdr:row>62</xdr:row>
      <xdr:rowOff>144145</xdr:rowOff>
    </xdr:to>
    <xdr:sp macro="" textlink="">
      <xdr:nvSpPr>
        <xdr:cNvPr id="247" name="楕円 246"/>
        <xdr:cNvSpPr/>
      </xdr:nvSpPr>
      <xdr:spPr>
        <a:xfrm>
          <a:off x="7810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93345</xdr:rowOff>
    </xdr:from>
    <xdr:to>
      <xdr:col>45</xdr:col>
      <xdr:colOff>177800</xdr:colOff>
      <xdr:row>62</xdr:row>
      <xdr:rowOff>93345</xdr:rowOff>
    </xdr:to>
    <xdr:cxnSp macro="">
      <xdr:nvCxnSpPr>
        <xdr:cNvPr id="248" name="直線コネクタ 247"/>
        <xdr:cNvCxnSpPr/>
      </xdr:nvCxnSpPr>
      <xdr:spPr>
        <a:xfrm>
          <a:off x="7861300" y="10723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67310</xdr:rowOff>
    </xdr:from>
    <xdr:to>
      <xdr:col>36</xdr:col>
      <xdr:colOff>165100</xdr:colOff>
      <xdr:row>62</xdr:row>
      <xdr:rowOff>168910</xdr:rowOff>
    </xdr:to>
    <xdr:sp macro="" textlink="">
      <xdr:nvSpPr>
        <xdr:cNvPr id="249" name="楕円 248"/>
        <xdr:cNvSpPr/>
      </xdr:nvSpPr>
      <xdr:spPr>
        <a:xfrm>
          <a:off x="6921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93345</xdr:rowOff>
    </xdr:from>
    <xdr:to>
      <xdr:col>41</xdr:col>
      <xdr:colOff>50800</xdr:colOff>
      <xdr:row>62</xdr:row>
      <xdr:rowOff>118110</xdr:rowOff>
    </xdr:to>
    <xdr:cxnSp macro="">
      <xdr:nvCxnSpPr>
        <xdr:cNvPr id="250" name="直線コネクタ 249"/>
        <xdr:cNvCxnSpPr/>
      </xdr:nvCxnSpPr>
      <xdr:spPr>
        <a:xfrm flipV="1">
          <a:off x="6972300" y="107232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140987</xdr:rowOff>
    </xdr:from>
    <xdr:ext cx="469744" cy="259045"/>
    <xdr:sp macro="" textlink="">
      <xdr:nvSpPr>
        <xdr:cNvPr id="251" name="n_1aveValue【体育館・プール】&#10;一人当たり面積"/>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252" name="n_2aveValue【体育館・プール】&#10;一人当たり面積"/>
        <xdr:cNvSpPr txBox="1"/>
      </xdr:nvSpPr>
      <xdr:spPr>
        <a:xfrm>
          <a:off x="8515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53" name="n_3aveValue【体育館・プール】&#10;一人当たり面積"/>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54" name="n_4aveValue【体育館・プール】&#10;一人当たり面積"/>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162577</xdr:rowOff>
    </xdr:from>
    <xdr:ext cx="469744" cy="259045"/>
    <xdr:sp macro="" textlink="">
      <xdr:nvSpPr>
        <xdr:cNvPr id="255" name="n_1mainValue【体育館・プール】&#10;一人当たり面積"/>
        <xdr:cNvSpPr txBox="1"/>
      </xdr:nvSpPr>
      <xdr:spPr>
        <a:xfrm>
          <a:off x="9391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160672</xdr:rowOff>
    </xdr:from>
    <xdr:ext cx="469744" cy="259045"/>
    <xdr:sp macro="" textlink="">
      <xdr:nvSpPr>
        <xdr:cNvPr id="256" name="n_2mainValue【体育館・プール】&#10;一人当たり面積"/>
        <xdr:cNvSpPr txBox="1"/>
      </xdr:nvSpPr>
      <xdr:spPr>
        <a:xfrm>
          <a:off x="8515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57" name="n_3mainValue【体育館・プール】&#10;一人当たり面積"/>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160037</xdr:rowOff>
    </xdr:from>
    <xdr:ext cx="469744" cy="259045"/>
    <xdr:sp macro="" textlink="">
      <xdr:nvSpPr>
        <xdr:cNvPr id="258" name="n_4mainValue【体育館・プール】&#10;一人当たり面積"/>
        <xdr:cNvSpPr txBox="1"/>
      </xdr:nvSpPr>
      <xdr:spPr>
        <a:xfrm>
          <a:off x="67374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5" name="テキスト ボックス 2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6" name="直線コネクタ 2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7" name="テキスト ボックス 2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8" name="直線コネクタ 2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9" name="テキスト ボックス 2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0" name="直線コネクタ 2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1" name="テキスト ボックス 2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2" name="直線コネクタ 2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3" name="テキスト ボックス 2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4" name="直線コネクタ 2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5" name="テキスト ボックス 2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6" name="直線コネクタ 2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7" name="テキスト ボックス 2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00" name="直線コネクタ 299"/>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1"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2" name="直線コネクタ 301"/>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303" name="【市民会館】&#10;有形固定資産減価償却率最大値テキスト"/>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304" name="直線コネクタ 303"/>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305" name="【市民会館】&#10;有形固定資産減価償却率平均値テキスト"/>
        <xdr:cNvSpPr txBox="1"/>
      </xdr:nvSpPr>
      <xdr:spPr>
        <a:xfrm>
          <a:off x="4673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06" name="フローチャート: 判断 305"/>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07" name="フローチャート: 判断 306"/>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308" name="フローチャート: 判断 307"/>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09" name="フローチャート: 判断 308"/>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310" name="フローチャート: 判断 309"/>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1" name="テキスト ボックス 3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12337</xdr:rowOff>
    </xdr:from>
    <xdr:to>
      <xdr:col>24</xdr:col>
      <xdr:colOff>114300</xdr:colOff>
      <xdr:row>104</xdr:row>
      <xdr:rowOff>113937</xdr:rowOff>
    </xdr:to>
    <xdr:sp macro="" textlink="">
      <xdr:nvSpPr>
        <xdr:cNvPr id="316" name="楕円 315"/>
        <xdr:cNvSpPr/>
      </xdr:nvSpPr>
      <xdr:spPr>
        <a:xfrm>
          <a:off x="45847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35214</xdr:rowOff>
    </xdr:from>
    <xdr:ext cx="405111" cy="259045"/>
    <xdr:sp macro="" textlink="">
      <xdr:nvSpPr>
        <xdr:cNvPr id="317" name="【市民会館】&#10;有形固定資産減価償却率該当値テキスト"/>
        <xdr:cNvSpPr txBox="1"/>
      </xdr:nvSpPr>
      <xdr:spPr>
        <a:xfrm>
          <a:off x="4673600" y="1769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169092</xdr:rowOff>
    </xdr:from>
    <xdr:to>
      <xdr:col>20</xdr:col>
      <xdr:colOff>38100</xdr:colOff>
      <xdr:row>104</xdr:row>
      <xdr:rowOff>99242</xdr:rowOff>
    </xdr:to>
    <xdr:sp macro="" textlink="">
      <xdr:nvSpPr>
        <xdr:cNvPr id="318" name="楕円 317"/>
        <xdr:cNvSpPr/>
      </xdr:nvSpPr>
      <xdr:spPr>
        <a:xfrm>
          <a:off x="3746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48442</xdr:rowOff>
    </xdr:from>
    <xdr:to>
      <xdr:col>24</xdr:col>
      <xdr:colOff>63500</xdr:colOff>
      <xdr:row>104</xdr:row>
      <xdr:rowOff>63137</xdr:rowOff>
    </xdr:to>
    <xdr:cxnSp macro="">
      <xdr:nvCxnSpPr>
        <xdr:cNvPr id="319" name="直線コネクタ 318"/>
        <xdr:cNvCxnSpPr/>
      </xdr:nvCxnSpPr>
      <xdr:spPr>
        <a:xfrm>
          <a:off x="3797300" y="17879242"/>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142966</xdr:rowOff>
    </xdr:from>
    <xdr:to>
      <xdr:col>15</xdr:col>
      <xdr:colOff>101600</xdr:colOff>
      <xdr:row>104</xdr:row>
      <xdr:rowOff>73116</xdr:rowOff>
    </xdr:to>
    <xdr:sp macro="" textlink="">
      <xdr:nvSpPr>
        <xdr:cNvPr id="320" name="楕円 319"/>
        <xdr:cNvSpPr/>
      </xdr:nvSpPr>
      <xdr:spPr>
        <a:xfrm>
          <a:off x="2857500" y="178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22316</xdr:rowOff>
    </xdr:from>
    <xdr:to>
      <xdr:col>19</xdr:col>
      <xdr:colOff>177800</xdr:colOff>
      <xdr:row>104</xdr:row>
      <xdr:rowOff>48442</xdr:rowOff>
    </xdr:to>
    <xdr:cxnSp macro="">
      <xdr:nvCxnSpPr>
        <xdr:cNvPr id="321" name="直線コネクタ 320"/>
        <xdr:cNvCxnSpPr/>
      </xdr:nvCxnSpPr>
      <xdr:spPr>
        <a:xfrm>
          <a:off x="2908300" y="1785311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142966</xdr:rowOff>
    </xdr:from>
    <xdr:to>
      <xdr:col>10</xdr:col>
      <xdr:colOff>165100</xdr:colOff>
      <xdr:row>104</xdr:row>
      <xdr:rowOff>73116</xdr:rowOff>
    </xdr:to>
    <xdr:sp macro="" textlink="">
      <xdr:nvSpPr>
        <xdr:cNvPr id="322" name="楕円 321"/>
        <xdr:cNvSpPr/>
      </xdr:nvSpPr>
      <xdr:spPr>
        <a:xfrm>
          <a:off x="1968500" y="178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22316</xdr:rowOff>
    </xdr:from>
    <xdr:to>
      <xdr:col>15</xdr:col>
      <xdr:colOff>50800</xdr:colOff>
      <xdr:row>104</xdr:row>
      <xdr:rowOff>22316</xdr:rowOff>
    </xdr:to>
    <xdr:cxnSp macro="">
      <xdr:nvCxnSpPr>
        <xdr:cNvPr id="323" name="直線コネクタ 322"/>
        <xdr:cNvCxnSpPr/>
      </xdr:nvCxnSpPr>
      <xdr:spPr>
        <a:xfrm>
          <a:off x="2019300" y="178531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49893</xdr:rowOff>
    </xdr:from>
    <xdr:to>
      <xdr:col>6</xdr:col>
      <xdr:colOff>38100</xdr:colOff>
      <xdr:row>103</xdr:row>
      <xdr:rowOff>151493</xdr:rowOff>
    </xdr:to>
    <xdr:sp macro="" textlink="">
      <xdr:nvSpPr>
        <xdr:cNvPr id="324" name="楕円 323"/>
        <xdr:cNvSpPr/>
      </xdr:nvSpPr>
      <xdr:spPr>
        <a:xfrm>
          <a:off x="1079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100693</xdr:rowOff>
    </xdr:from>
    <xdr:to>
      <xdr:col>10</xdr:col>
      <xdr:colOff>114300</xdr:colOff>
      <xdr:row>104</xdr:row>
      <xdr:rowOff>22316</xdr:rowOff>
    </xdr:to>
    <xdr:cxnSp macro="">
      <xdr:nvCxnSpPr>
        <xdr:cNvPr id="325" name="直線コネクタ 324"/>
        <xdr:cNvCxnSpPr/>
      </xdr:nvCxnSpPr>
      <xdr:spPr>
        <a:xfrm>
          <a:off x="1130300" y="17760043"/>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155683</xdr:rowOff>
    </xdr:from>
    <xdr:ext cx="405111" cy="259045"/>
    <xdr:sp macro="" textlink="">
      <xdr:nvSpPr>
        <xdr:cNvPr id="326" name="n_1aveValue【市民会館】&#10;有形固定資産減価償却率"/>
        <xdr:cNvSpPr txBox="1"/>
      </xdr:nvSpPr>
      <xdr:spPr>
        <a:xfrm>
          <a:off x="35820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162214</xdr:rowOff>
    </xdr:from>
    <xdr:ext cx="405111" cy="259045"/>
    <xdr:sp macro="" textlink="">
      <xdr:nvSpPr>
        <xdr:cNvPr id="327" name="n_2aveValue【市民会館】&#10;有形固定資産減価償却率"/>
        <xdr:cNvSpPr txBox="1"/>
      </xdr:nvSpPr>
      <xdr:spPr>
        <a:xfrm>
          <a:off x="2705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142620</xdr:rowOff>
    </xdr:from>
    <xdr:ext cx="405111" cy="259045"/>
    <xdr:sp macro="" textlink="">
      <xdr:nvSpPr>
        <xdr:cNvPr id="328" name="n_3aveValue【市民会館】&#10;有形固定資産減価償却率"/>
        <xdr:cNvSpPr txBox="1"/>
      </xdr:nvSpPr>
      <xdr:spPr>
        <a:xfrm>
          <a:off x="1816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144253</xdr:rowOff>
    </xdr:from>
    <xdr:ext cx="405111" cy="259045"/>
    <xdr:sp macro="" textlink="">
      <xdr:nvSpPr>
        <xdr:cNvPr id="329" name="n_4aveValue【市民会館】&#10;有形固定資産減価償却率"/>
        <xdr:cNvSpPr txBox="1"/>
      </xdr:nvSpPr>
      <xdr:spPr>
        <a:xfrm>
          <a:off x="927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115769</xdr:rowOff>
    </xdr:from>
    <xdr:ext cx="405111" cy="259045"/>
    <xdr:sp macro="" textlink="">
      <xdr:nvSpPr>
        <xdr:cNvPr id="330" name="n_1mainValue【市民会館】&#10;有形固定資産減価償却率"/>
        <xdr:cNvSpPr txBox="1"/>
      </xdr:nvSpPr>
      <xdr:spPr>
        <a:xfrm>
          <a:off x="35820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89643</xdr:rowOff>
    </xdr:from>
    <xdr:ext cx="405111" cy="259045"/>
    <xdr:sp macro="" textlink="">
      <xdr:nvSpPr>
        <xdr:cNvPr id="331" name="n_2mainValue【市民会館】&#10;有形固定資産減価償却率"/>
        <xdr:cNvSpPr txBox="1"/>
      </xdr:nvSpPr>
      <xdr:spPr>
        <a:xfrm>
          <a:off x="2705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89643</xdr:rowOff>
    </xdr:from>
    <xdr:ext cx="405111" cy="259045"/>
    <xdr:sp macro="" textlink="">
      <xdr:nvSpPr>
        <xdr:cNvPr id="332" name="n_3mainValue【市民会館】&#10;有形固定資産減価償却率"/>
        <xdr:cNvSpPr txBox="1"/>
      </xdr:nvSpPr>
      <xdr:spPr>
        <a:xfrm>
          <a:off x="1816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168020</xdr:rowOff>
    </xdr:from>
    <xdr:ext cx="405111" cy="259045"/>
    <xdr:sp macro="" textlink="">
      <xdr:nvSpPr>
        <xdr:cNvPr id="333" name="n_4mainValue【市民会館】&#10;有形固定資産減価償却率"/>
        <xdr:cNvSpPr txBox="1"/>
      </xdr:nvSpPr>
      <xdr:spPr>
        <a:xfrm>
          <a:off x="927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4" name="直線コネクタ 3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5" name="テキスト ボックス 34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6" name="直線コネクタ 3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47" name="テキスト ボックス 34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8" name="直線コネクタ 3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49" name="テキスト ボックス 34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0" name="直線コネクタ 3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1" name="テキスト ボックス 35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2" name="直線コネクタ 3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3" name="テキスト ボックス 3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355" name="直線コネクタ 354"/>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56"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57" name="直線コネクタ 356"/>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358" name="【市民会館】&#10;一人当たり面積最大値テキスト"/>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359" name="直線コネクタ 358"/>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159275</xdr:rowOff>
    </xdr:from>
    <xdr:ext cx="469744" cy="259045"/>
    <xdr:sp macro="" textlink="">
      <xdr:nvSpPr>
        <xdr:cNvPr id="360" name="【市民会館】&#10;一人当たり面積平均値テキスト"/>
        <xdr:cNvSpPr txBox="1"/>
      </xdr:nvSpPr>
      <xdr:spPr>
        <a:xfrm>
          <a:off x="10515600" y="18161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361" name="フローチャート: 判断 360"/>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362" name="フローチャート: 判断 361"/>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363" name="フローチャート: 判断 362"/>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364" name="フローチャート: 判断 363"/>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365" name="フローチャート: 判断 364"/>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6" name="テキスト ボックス 3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7" name="テキスト ボックス 3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8" name="テキスト ボックス 3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9" name="テキスト ボックス 3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0" name="テキスト ボックス 3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371" name="楕円 370"/>
        <xdr:cNvSpPr/>
      </xdr:nvSpPr>
      <xdr:spPr>
        <a:xfrm>
          <a:off x="10426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13988</xdr:rowOff>
    </xdr:from>
    <xdr:ext cx="469744" cy="259045"/>
    <xdr:sp macro="" textlink="">
      <xdr:nvSpPr>
        <xdr:cNvPr id="372" name="【市民会館】&#10;一人当たり面積該当値テキスト"/>
        <xdr:cNvSpPr txBox="1"/>
      </xdr:nvSpPr>
      <xdr:spPr>
        <a:xfrm>
          <a:off x="10515600"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164846</xdr:rowOff>
    </xdr:from>
    <xdr:to>
      <xdr:col>50</xdr:col>
      <xdr:colOff>165100</xdr:colOff>
      <xdr:row>105</xdr:row>
      <xdr:rowOff>94996</xdr:rowOff>
    </xdr:to>
    <xdr:sp macro="" textlink="">
      <xdr:nvSpPr>
        <xdr:cNvPr id="373" name="楕円 372"/>
        <xdr:cNvSpPr/>
      </xdr:nvSpPr>
      <xdr:spPr>
        <a:xfrm>
          <a:off x="9588500" y="179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41911</xdr:rowOff>
    </xdr:from>
    <xdr:to>
      <xdr:col>55</xdr:col>
      <xdr:colOff>0</xdr:colOff>
      <xdr:row>105</xdr:row>
      <xdr:rowOff>44196</xdr:rowOff>
    </xdr:to>
    <xdr:cxnSp macro="">
      <xdr:nvCxnSpPr>
        <xdr:cNvPr id="374" name="直線コネクタ 373"/>
        <xdr:cNvCxnSpPr/>
      </xdr:nvCxnSpPr>
      <xdr:spPr>
        <a:xfrm flipV="1">
          <a:off x="9639300" y="18044161"/>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160274</xdr:rowOff>
    </xdr:from>
    <xdr:to>
      <xdr:col>46</xdr:col>
      <xdr:colOff>38100</xdr:colOff>
      <xdr:row>105</xdr:row>
      <xdr:rowOff>90424</xdr:rowOff>
    </xdr:to>
    <xdr:sp macro="" textlink="">
      <xdr:nvSpPr>
        <xdr:cNvPr id="375" name="楕円 374"/>
        <xdr:cNvSpPr/>
      </xdr:nvSpPr>
      <xdr:spPr>
        <a:xfrm>
          <a:off x="8699500" y="179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39624</xdr:rowOff>
    </xdr:from>
    <xdr:to>
      <xdr:col>50</xdr:col>
      <xdr:colOff>114300</xdr:colOff>
      <xdr:row>105</xdr:row>
      <xdr:rowOff>44196</xdr:rowOff>
    </xdr:to>
    <xdr:cxnSp macro="">
      <xdr:nvCxnSpPr>
        <xdr:cNvPr id="376" name="直線コネクタ 375"/>
        <xdr:cNvCxnSpPr/>
      </xdr:nvCxnSpPr>
      <xdr:spPr>
        <a:xfrm>
          <a:off x="8750300" y="180418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162561</xdr:rowOff>
    </xdr:from>
    <xdr:to>
      <xdr:col>41</xdr:col>
      <xdr:colOff>101600</xdr:colOff>
      <xdr:row>105</xdr:row>
      <xdr:rowOff>92711</xdr:rowOff>
    </xdr:to>
    <xdr:sp macro="" textlink="">
      <xdr:nvSpPr>
        <xdr:cNvPr id="377" name="楕円 376"/>
        <xdr:cNvSpPr/>
      </xdr:nvSpPr>
      <xdr:spPr>
        <a:xfrm>
          <a:off x="7810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39624</xdr:rowOff>
    </xdr:from>
    <xdr:to>
      <xdr:col>45</xdr:col>
      <xdr:colOff>177800</xdr:colOff>
      <xdr:row>105</xdr:row>
      <xdr:rowOff>41911</xdr:rowOff>
    </xdr:to>
    <xdr:cxnSp macro="">
      <xdr:nvCxnSpPr>
        <xdr:cNvPr id="378" name="直線コネクタ 377"/>
        <xdr:cNvCxnSpPr/>
      </xdr:nvCxnSpPr>
      <xdr:spPr>
        <a:xfrm flipV="1">
          <a:off x="7861300" y="1804187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379" name="楕円 378"/>
        <xdr:cNvSpPr/>
      </xdr:nvSpPr>
      <xdr:spPr>
        <a:xfrm>
          <a:off x="6921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41911</xdr:rowOff>
    </xdr:from>
    <xdr:to>
      <xdr:col>41</xdr:col>
      <xdr:colOff>50800</xdr:colOff>
      <xdr:row>105</xdr:row>
      <xdr:rowOff>41911</xdr:rowOff>
    </xdr:to>
    <xdr:cxnSp macro="">
      <xdr:nvCxnSpPr>
        <xdr:cNvPr id="380" name="直線コネクタ 379"/>
        <xdr:cNvCxnSpPr/>
      </xdr:nvCxnSpPr>
      <xdr:spPr>
        <a:xfrm>
          <a:off x="6972300" y="18044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113555</xdr:rowOff>
    </xdr:from>
    <xdr:ext cx="469744" cy="259045"/>
    <xdr:sp macro="" textlink="">
      <xdr:nvSpPr>
        <xdr:cNvPr id="381" name="n_1aveValue【市民会館】&#10;一人当たり面積"/>
        <xdr:cNvSpPr txBox="1"/>
      </xdr:nvSpPr>
      <xdr:spPr>
        <a:xfrm>
          <a:off x="93917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131842</xdr:rowOff>
    </xdr:from>
    <xdr:ext cx="469744" cy="259045"/>
    <xdr:sp macro="" textlink="">
      <xdr:nvSpPr>
        <xdr:cNvPr id="382" name="n_2aveValue【市民会館】&#10;一人当たり面積"/>
        <xdr:cNvSpPr txBox="1"/>
      </xdr:nvSpPr>
      <xdr:spPr>
        <a:xfrm>
          <a:off x="8515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124985</xdr:rowOff>
    </xdr:from>
    <xdr:ext cx="469744" cy="259045"/>
    <xdr:sp macro="" textlink="">
      <xdr:nvSpPr>
        <xdr:cNvPr id="383" name="n_3aveValue【市民会館】&#10;一人当たり面積"/>
        <xdr:cNvSpPr txBox="1"/>
      </xdr:nvSpPr>
      <xdr:spPr>
        <a:xfrm>
          <a:off x="7626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129557</xdr:rowOff>
    </xdr:from>
    <xdr:ext cx="469744" cy="259045"/>
    <xdr:sp macro="" textlink="">
      <xdr:nvSpPr>
        <xdr:cNvPr id="384" name="n_4aveValue【市民会館】&#10;一人当たり面積"/>
        <xdr:cNvSpPr txBox="1"/>
      </xdr:nvSpPr>
      <xdr:spPr>
        <a:xfrm>
          <a:off x="6737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111523</xdr:rowOff>
    </xdr:from>
    <xdr:ext cx="469744" cy="259045"/>
    <xdr:sp macro="" textlink="">
      <xdr:nvSpPr>
        <xdr:cNvPr id="385" name="n_1mainValue【市民会館】&#10;一人当たり面積"/>
        <xdr:cNvSpPr txBox="1"/>
      </xdr:nvSpPr>
      <xdr:spPr>
        <a:xfrm>
          <a:off x="9391727" y="1777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106951</xdr:rowOff>
    </xdr:from>
    <xdr:ext cx="469744" cy="259045"/>
    <xdr:sp macro="" textlink="">
      <xdr:nvSpPr>
        <xdr:cNvPr id="386" name="n_2mainValue【市民会館】&#10;一人当たり面積"/>
        <xdr:cNvSpPr txBox="1"/>
      </xdr:nvSpPr>
      <xdr:spPr>
        <a:xfrm>
          <a:off x="8515427" y="1776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109238</xdr:rowOff>
    </xdr:from>
    <xdr:ext cx="469744" cy="259045"/>
    <xdr:sp macro="" textlink="">
      <xdr:nvSpPr>
        <xdr:cNvPr id="387" name="n_3mainValue【市民会館】&#10;一人当たり面積"/>
        <xdr:cNvSpPr txBox="1"/>
      </xdr:nvSpPr>
      <xdr:spPr>
        <a:xfrm>
          <a:off x="7626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109238</xdr:rowOff>
    </xdr:from>
    <xdr:ext cx="469744" cy="259045"/>
    <xdr:sp macro="" textlink="">
      <xdr:nvSpPr>
        <xdr:cNvPr id="388" name="n_4mainValue【市民会館】&#10;一人当たり面積"/>
        <xdr:cNvSpPr txBox="1"/>
      </xdr:nvSpPr>
      <xdr:spPr>
        <a:xfrm>
          <a:off x="6737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1" name="テキスト ボックス 4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1" name="テキスト ボックス 4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414" name="直線コネクタ 413"/>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5"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6" name="直線コネクタ 415"/>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17"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18" name="直線コネクタ 417"/>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419" name="【一般廃棄物処理施設】&#10;有形固定資産減価償却率平均値テキスト"/>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20" name="フローチャート: 判断 419"/>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421" name="フローチャート: 判断 420"/>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22" name="フローチャート: 判断 421"/>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423" name="フローチャート: 判断 422"/>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424" name="フローチャート: 判断 423"/>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66222</xdr:rowOff>
    </xdr:from>
    <xdr:to>
      <xdr:col>85</xdr:col>
      <xdr:colOff>177800</xdr:colOff>
      <xdr:row>40</xdr:row>
      <xdr:rowOff>167822</xdr:rowOff>
    </xdr:to>
    <xdr:sp macro="" textlink="">
      <xdr:nvSpPr>
        <xdr:cNvPr id="430" name="楕円 429"/>
        <xdr:cNvSpPr/>
      </xdr:nvSpPr>
      <xdr:spPr>
        <a:xfrm>
          <a:off x="16268700" y="69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44649</xdr:rowOff>
    </xdr:from>
    <xdr:ext cx="405111" cy="259045"/>
    <xdr:sp macro="" textlink="">
      <xdr:nvSpPr>
        <xdr:cNvPr id="431" name="【一般廃棄物処理施設】&#10;有形固定資産減価償却率該当値テキスト"/>
        <xdr:cNvSpPr txBox="1"/>
      </xdr:nvSpPr>
      <xdr:spPr>
        <a:xfrm>
          <a:off x="16357600" y="690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53159</xdr:rowOff>
    </xdr:from>
    <xdr:to>
      <xdr:col>81</xdr:col>
      <xdr:colOff>101600</xdr:colOff>
      <xdr:row>41</xdr:row>
      <xdr:rowOff>154759</xdr:rowOff>
    </xdr:to>
    <xdr:sp macro="" textlink="">
      <xdr:nvSpPr>
        <xdr:cNvPr id="432" name="楕円 431"/>
        <xdr:cNvSpPr/>
      </xdr:nvSpPr>
      <xdr:spPr>
        <a:xfrm>
          <a:off x="15430500"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117022</xdr:rowOff>
    </xdr:from>
    <xdr:to>
      <xdr:col>85</xdr:col>
      <xdr:colOff>127000</xdr:colOff>
      <xdr:row>41</xdr:row>
      <xdr:rowOff>103959</xdr:rowOff>
    </xdr:to>
    <xdr:cxnSp macro="">
      <xdr:nvCxnSpPr>
        <xdr:cNvPr id="433" name="直線コネクタ 432"/>
        <xdr:cNvCxnSpPr/>
      </xdr:nvCxnSpPr>
      <xdr:spPr>
        <a:xfrm flipV="1">
          <a:off x="15481300" y="6975022"/>
          <a:ext cx="8382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31931</xdr:rowOff>
    </xdr:from>
    <xdr:to>
      <xdr:col>76</xdr:col>
      <xdr:colOff>165100</xdr:colOff>
      <xdr:row>42</xdr:row>
      <xdr:rowOff>133531</xdr:rowOff>
    </xdr:to>
    <xdr:sp macro="" textlink="">
      <xdr:nvSpPr>
        <xdr:cNvPr id="434" name="楕円 433"/>
        <xdr:cNvSpPr/>
      </xdr:nvSpPr>
      <xdr:spPr>
        <a:xfrm>
          <a:off x="14541500" y="72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103959</xdr:rowOff>
    </xdr:from>
    <xdr:to>
      <xdr:col>81</xdr:col>
      <xdr:colOff>50800</xdr:colOff>
      <xdr:row>42</xdr:row>
      <xdr:rowOff>82731</xdr:rowOff>
    </xdr:to>
    <xdr:cxnSp macro="">
      <xdr:nvCxnSpPr>
        <xdr:cNvPr id="435" name="直線コネクタ 434"/>
        <xdr:cNvCxnSpPr/>
      </xdr:nvCxnSpPr>
      <xdr:spPr>
        <a:xfrm flipV="1">
          <a:off x="14592300" y="7133409"/>
          <a:ext cx="8890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31931</xdr:rowOff>
    </xdr:from>
    <xdr:to>
      <xdr:col>72</xdr:col>
      <xdr:colOff>38100</xdr:colOff>
      <xdr:row>42</xdr:row>
      <xdr:rowOff>133531</xdr:rowOff>
    </xdr:to>
    <xdr:sp macro="" textlink="">
      <xdr:nvSpPr>
        <xdr:cNvPr id="436" name="楕円 435"/>
        <xdr:cNvSpPr/>
      </xdr:nvSpPr>
      <xdr:spPr>
        <a:xfrm>
          <a:off x="13652500" y="72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82731</xdr:rowOff>
    </xdr:from>
    <xdr:to>
      <xdr:col>76</xdr:col>
      <xdr:colOff>114300</xdr:colOff>
      <xdr:row>42</xdr:row>
      <xdr:rowOff>82731</xdr:rowOff>
    </xdr:to>
    <xdr:cxnSp macro="">
      <xdr:nvCxnSpPr>
        <xdr:cNvPr id="437" name="直線コネクタ 436"/>
        <xdr:cNvCxnSpPr/>
      </xdr:nvCxnSpPr>
      <xdr:spPr>
        <a:xfrm>
          <a:off x="13703300" y="72836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30299</xdr:rowOff>
    </xdr:from>
    <xdr:to>
      <xdr:col>67</xdr:col>
      <xdr:colOff>101600</xdr:colOff>
      <xdr:row>42</xdr:row>
      <xdr:rowOff>131899</xdr:rowOff>
    </xdr:to>
    <xdr:sp macro="" textlink="">
      <xdr:nvSpPr>
        <xdr:cNvPr id="438" name="楕円 437"/>
        <xdr:cNvSpPr/>
      </xdr:nvSpPr>
      <xdr:spPr>
        <a:xfrm>
          <a:off x="12763500" y="72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81099</xdr:rowOff>
    </xdr:from>
    <xdr:to>
      <xdr:col>71</xdr:col>
      <xdr:colOff>177800</xdr:colOff>
      <xdr:row>42</xdr:row>
      <xdr:rowOff>82731</xdr:rowOff>
    </xdr:to>
    <xdr:cxnSp macro="">
      <xdr:nvCxnSpPr>
        <xdr:cNvPr id="439" name="直線コネクタ 438"/>
        <xdr:cNvCxnSpPr/>
      </xdr:nvCxnSpPr>
      <xdr:spPr>
        <a:xfrm>
          <a:off x="12814300" y="728199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40657</xdr:rowOff>
    </xdr:from>
    <xdr:ext cx="405111" cy="259045"/>
    <xdr:sp macro="" textlink="">
      <xdr:nvSpPr>
        <xdr:cNvPr id="440" name="n_1aveValue【一般廃棄物処理施設】&#10;有形固定資産減価償却率"/>
        <xdr:cNvSpPr txBox="1"/>
      </xdr:nvSpPr>
      <xdr:spPr>
        <a:xfrm>
          <a:off x="15266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441" name="n_2aveValue【一般廃棄物処理施設】&#10;有形固定資産減価償却率"/>
        <xdr:cNvSpPr txBox="1"/>
      </xdr:nvSpPr>
      <xdr:spPr>
        <a:xfrm>
          <a:off x="14389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442" name="n_3aveValue【一般廃棄物処理施設】&#10;有形固定資産減価償却率"/>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443" name="n_4aveValue【一般廃棄物処理施設】&#10;有形固定資産減価償却率"/>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145886</xdr:rowOff>
    </xdr:from>
    <xdr:ext cx="405111" cy="259045"/>
    <xdr:sp macro="" textlink="">
      <xdr:nvSpPr>
        <xdr:cNvPr id="444" name="n_1mainValue【一般廃棄物処理施設】&#10;有形固定資産減価償却率"/>
        <xdr:cNvSpPr txBox="1"/>
      </xdr:nvSpPr>
      <xdr:spPr>
        <a:xfrm>
          <a:off x="15266044" y="717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124658</xdr:rowOff>
    </xdr:from>
    <xdr:ext cx="405111" cy="259045"/>
    <xdr:sp macro="" textlink="">
      <xdr:nvSpPr>
        <xdr:cNvPr id="445" name="n_2mainValue【一般廃棄物処理施設】&#10;有形固定資産減価償却率"/>
        <xdr:cNvSpPr txBox="1"/>
      </xdr:nvSpPr>
      <xdr:spPr>
        <a:xfrm>
          <a:off x="14389744" y="732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124658</xdr:rowOff>
    </xdr:from>
    <xdr:ext cx="405111" cy="259045"/>
    <xdr:sp macro="" textlink="">
      <xdr:nvSpPr>
        <xdr:cNvPr id="446" name="n_3mainValue【一般廃棄物処理施設】&#10;有形固定資産減価償却率"/>
        <xdr:cNvSpPr txBox="1"/>
      </xdr:nvSpPr>
      <xdr:spPr>
        <a:xfrm>
          <a:off x="13500744" y="732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123026</xdr:rowOff>
    </xdr:from>
    <xdr:ext cx="405111" cy="259045"/>
    <xdr:sp macro="" textlink="">
      <xdr:nvSpPr>
        <xdr:cNvPr id="447" name="n_4mainValue【一般廃棄物処理施設】&#10;有形固定資産減価償却率"/>
        <xdr:cNvSpPr txBox="1"/>
      </xdr:nvSpPr>
      <xdr:spPr>
        <a:xfrm>
          <a:off x="12611744" y="732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58" name="直線コネクタ 457"/>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59" name="テキスト ボックス 458"/>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0" name="直線コネクタ 45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1" name="テキスト ボックス 46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2" name="直線コネクタ 461"/>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3" name="テキスト ボックス 462"/>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5" name="テキスト ボックス 46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467" name="直線コネクタ 466"/>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68"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69" name="直線コネクタ 468"/>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470" name="【一般廃棄物処理施設】&#10;一人当たり有形固定資産（償却資産）額最大値テキスト"/>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471" name="直線コネクタ 470"/>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98140</xdr:rowOff>
    </xdr:from>
    <xdr:ext cx="534377" cy="259045"/>
    <xdr:sp macro="" textlink="">
      <xdr:nvSpPr>
        <xdr:cNvPr id="472" name="【一般廃棄物処理施設】&#10;一人当たり有形固定資産（償却資産）額平均値テキスト"/>
        <xdr:cNvSpPr txBox="1"/>
      </xdr:nvSpPr>
      <xdr:spPr>
        <a:xfrm>
          <a:off x="22199600" y="644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473" name="フローチャート: 判断 472"/>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474" name="フローチャート: 判断 473"/>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475" name="フローチャート: 判断 474"/>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476" name="フローチャート: 判断 475"/>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477" name="フローチャート: 判断 476"/>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53672</xdr:rowOff>
    </xdr:from>
    <xdr:to>
      <xdr:col>116</xdr:col>
      <xdr:colOff>114300</xdr:colOff>
      <xdr:row>40</xdr:row>
      <xdr:rowOff>155272</xdr:rowOff>
    </xdr:to>
    <xdr:sp macro="" textlink="">
      <xdr:nvSpPr>
        <xdr:cNvPr id="483" name="楕円 482"/>
        <xdr:cNvSpPr/>
      </xdr:nvSpPr>
      <xdr:spPr>
        <a:xfrm>
          <a:off x="22110700" y="691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140049</xdr:rowOff>
    </xdr:from>
    <xdr:ext cx="534377" cy="259045"/>
    <xdr:sp macro="" textlink="">
      <xdr:nvSpPr>
        <xdr:cNvPr id="484" name="【一般廃棄物処理施設】&#10;一人当たり有形固定資産（償却資産）額該当値テキスト"/>
        <xdr:cNvSpPr txBox="1"/>
      </xdr:nvSpPr>
      <xdr:spPr>
        <a:xfrm>
          <a:off x="22199600" y="682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63199</xdr:rowOff>
    </xdr:from>
    <xdr:to>
      <xdr:col>112</xdr:col>
      <xdr:colOff>38100</xdr:colOff>
      <xdr:row>40</xdr:row>
      <xdr:rowOff>164799</xdr:rowOff>
    </xdr:to>
    <xdr:sp macro="" textlink="">
      <xdr:nvSpPr>
        <xdr:cNvPr id="485" name="楕円 484"/>
        <xdr:cNvSpPr/>
      </xdr:nvSpPr>
      <xdr:spPr>
        <a:xfrm>
          <a:off x="21272500" y="692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104472</xdr:rowOff>
    </xdr:from>
    <xdr:to>
      <xdr:col>116</xdr:col>
      <xdr:colOff>63500</xdr:colOff>
      <xdr:row>40</xdr:row>
      <xdr:rowOff>113999</xdr:rowOff>
    </xdr:to>
    <xdr:cxnSp macro="">
      <xdr:nvCxnSpPr>
        <xdr:cNvPr id="486" name="直線コネクタ 485"/>
        <xdr:cNvCxnSpPr/>
      </xdr:nvCxnSpPr>
      <xdr:spPr>
        <a:xfrm flipV="1">
          <a:off x="21323300" y="6962472"/>
          <a:ext cx="838200" cy="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69989</xdr:rowOff>
    </xdr:from>
    <xdr:to>
      <xdr:col>107</xdr:col>
      <xdr:colOff>101600</xdr:colOff>
      <xdr:row>41</xdr:row>
      <xdr:rowOff>139</xdr:rowOff>
    </xdr:to>
    <xdr:sp macro="" textlink="">
      <xdr:nvSpPr>
        <xdr:cNvPr id="487" name="楕円 486"/>
        <xdr:cNvSpPr/>
      </xdr:nvSpPr>
      <xdr:spPr>
        <a:xfrm>
          <a:off x="20383500" y="692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113999</xdr:rowOff>
    </xdr:from>
    <xdr:to>
      <xdr:col>111</xdr:col>
      <xdr:colOff>177800</xdr:colOff>
      <xdr:row>40</xdr:row>
      <xdr:rowOff>120789</xdr:rowOff>
    </xdr:to>
    <xdr:cxnSp macro="">
      <xdr:nvCxnSpPr>
        <xdr:cNvPr id="488" name="直線コネクタ 487"/>
        <xdr:cNvCxnSpPr/>
      </xdr:nvCxnSpPr>
      <xdr:spPr>
        <a:xfrm flipV="1">
          <a:off x="20434300" y="6971999"/>
          <a:ext cx="889000" cy="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70177</xdr:rowOff>
    </xdr:from>
    <xdr:to>
      <xdr:col>102</xdr:col>
      <xdr:colOff>165100</xdr:colOff>
      <xdr:row>41</xdr:row>
      <xdr:rowOff>327</xdr:rowOff>
    </xdr:to>
    <xdr:sp macro="" textlink="">
      <xdr:nvSpPr>
        <xdr:cNvPr id="489" name="楕円 488"/>
        <xdr:cNvSpPr/>
      </xdr:nvSpPr>
      <xdr:spPr>
        <a:xfrm>
          <a:off x="19494500" y="692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120789</xdr:rowOff>
    </xdr:from>
    <xdr:to>
      <xdr:col>107</xdr:col>
      <xdr:colOff>50800</xdr:colOff>
      <xdr:row>40</xdr:row>
      <xdr:rowOff>120977</xdr:rowOff>
    </xdr:to>
    <xdr:cxnSp macro="">
      <xdr:nvCxnSpPr>
        <xdr:cNvPr id="490" name="直線コネクタ 489"/>
        <xdr:cNvCxnSpPr/>
      </xdr:nvCxnSpPr>
      <xdr:spPr>
        <a:xfrm flipV="1">
          <a:off x="19545300" y="6978789"/>
          <a:ext cx="8890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70086</xdr:rowOff>
    </xdr:from>
    <xdr:to>
      <xdr:col>98</xdr:col>
      <xdr:colOff>38100</xdr:colOff>
      <xdr:row>41</xdr:row>
      <xdr:rowOff>236</xdr:rowOff>
    </xdr:to>
    <xdr:sp macro="" textlink="">
      <xdr:nvSpPr>
        <xdr:cNvPr id="491" name="楕円 490"/>
        <xdr:cNvSpPr/>
      </xdr:nvSpPr>
      <xdr:spPr>
        <a:xfrm>
          <a:off x="18605500" y="692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120886</xdr:rowOff>
    </xdr:from>
    <xdr:to>
      <xdr:col>102</xdr:col>
      <xdr:colOff>114300</xdr:colOff>
      <xdr:row>40</xdr:row>
      <xdr:rowOff>120977</xdr:rowOff>
    </xdr:to>
    <xdr:cxnSp macro="">
      <xdr:nvCxnSpPr>
        <xdr:cNvPr id="492" name="直線コネクタ 491"/>
        <xdr:cNvCxnSpPr/>
      </xdr:nvCxnSpPr>
      <xdr:spPr>
        <a:xfrm>
          <a:off x="18656300" y="697888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18700</xdr:rowOff>
    </xdr:from>
    <xdr:ext cx="534377" cy="259045"/>
    <xdr:sp macro="" textlink="">
      <xdr:nvSpPr>
        <xdr:cNvPr id="493" name="n_1aveValue【一般廃棄物処理施設】&#10;一人当たり有形固定資産（償却資産）額"/>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494" name="n_2aveValue【一般廃棄物処理施設】&#10;一人当たり有形固定資産（償却資産）額"/>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495" name="n_3aveValue【一般廃棄物処理施設】&#10;一人当たり有形固定資産（償却資産）額"/>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496" name="n_4aveValue【一般廃棄物処理施設】&#10;一人当たり有形固定資産（償却資産）額"/>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155926</xdr:rowOff>
    </xdr:from>
    <xdr:ext cx="534377" cy="259045"/>
    <xdr:sp macro="" textlink="">
      <xdr:nvSpPr>
        <xdr:cNvPr id="497" name="n_1mainValue【一般廃棄物処理施設】&#10;一人当たり有形固定資産（償却資産）額"/>
        <xdr:cNvSpPr txBox="1"/>
      </xdr:nvSpPr>
      <xdr:spPr>
        <a:xfrm>
          <a:off x="21043411" y="70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162716</xdr:rowOff>
    </xdr:from>
    <xdr:ext cx="534377" cy="259045"/>
    <xdr:sp macro="" textlink="">
      <xdr:nvSpPr>
        <xdr:cNvPr id="498" name="n_2mainValue【一般廃棄物処理施設】&#10;一人当たり有形固定資産（償却資産）額"/>
        <xdr:cNvSpPr txBox="1"/>
      </xdr:nvSpPr>
      <xdr:spPr>
        <a:xfrm>
          <a:off x="20167111" y="702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162904</xdr:rowOff>
    </xdr:from>
    <xdr:ext cx="534377" cy="259045"/>
    <xdr:sp macro="" textlink="">
      <xdr:nvSpPr>
        <xdr:cNvPr id="499" name="n_3mainValue【一般廃棄物処理施設】&#10;一人当たり有形固定資産（償却資産）額"/>
        <xdr:cNvSpPr txBox="1"/>
      </xdr:nvSpPr>
      <xdr:spPr>
        <a:xfrm>
          <a:off x="19278111" y="702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162813</xdr:rowOff>
    </xdr:from>
    <xdr:ext cx="534377" cy="259045"/>
    <xdr:sp macro="" textlink="">
      <xdr:nvSpPr>
        <xdr:cNvPr id="500" name="n_4mainValue【一般廃棄物処理施設】&#10;一人当たり有形固定資産（償却資産）額"/>
        <xdr:cNvSpPr txBox="1"/>
      </xdr:nvSpPr>
      <xdr:spPr>
        <a:xfrm>
          <a:off x="18389111" y="702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3" name="テキスト ボックス 51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3" name="テキスト ボックス 52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526" name="直線コネクタ 525"/>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527" name="【保健センター・保健所】&#10;有形固定資産減価償却率最小値テキスト"/>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28" name="直線コネクタ 527"/>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29"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0" name="直線コネクタ 529"/>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86014</xdr:rowOff>
    </xdr:from>
    <xdr:ext cx="405111" cy="259045"/>
    <xdr:sp macro="" textlink="">
      <xdr:nvSpPr>
        <xdr:cNvPr id="531" name="【保健センター・保健所】&#10;有形固定資産減価償却率平均値テキスト"/>
        <xdr:cNvSpPr txBox="1"/>
      </xdr:nvSpPr>
      <xdr:spPr>
        <a:xfrm>
          <a:off x="163576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532" name="フローチャート: 判断 531"/>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533" name="フローチャート: 判断 532"/>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534" name="フローチャート: 判断 533"/>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35" name="フローチャート: 判断 534"/>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536" name="フローチャート: 判断 535"/>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68399</xdr:rowOff>
    </xdr:from>
    <xdr:to>
      <xdr:col>85</xdr:col>
      <xdr:colOff>177800</xdr:colOff>
      <xdr:row>57</xdr:row>
      <xdr:rowOff>169999</xdr:rowOff>
    </xdr:to>
    <xdr:sp macro="" textlink="">
      <xdr:nvSpPr>
        <xdr:cNvPr id="542" name="楕円 541"/>
        <xdr:cNvSpPr/>
      </xdr:nvSpPr>
      <xdr:spPr>
        <a:xfrm>
          <a:off x="16268700" y="98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91276</xdr:rowOff>
    </xdr:from>
    <xdr:ext cx="405111" cy="259045"/>
    <xdr:sp macro="" textlink="">
      <xdr:nvSpPr>
        <xdr:cNvPr id="543" name="【保健センター・保健所】&#10;有形固定資産減価償却率該当値テキスト"/>
        <xdr:cNvSpPr txBox="1"/>
      </xdr:nvSpPr>
      <xdr:spPr>
        <a:xfrm>
          <a:off x="16357600" y="969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32476</xdr:rowOff>
    </xdr:from>
    <xdr:to>
      <xdr:col>81</xdr:col>
      <xdr:colOff>101600</xdr:colOff>
      <xdr:row>57</xdr:row>
      <xdr:rowOff>134076</xdr:rowOff>
    </xdr:to>
    <xdr:sp macro="" textlink="">
      <xdr:nvSpPr>
        <xdr:cNvPr id="544" name="楕円 543"/>
        <xdr:cNvSpPr/>
      </xdr:nvSpPr>
      <xdr:spPr>
        <a:xfrm>
          <a:off x="15430500" y="98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83276</xdr:rowOff>
    </xdr:from>
    <xdr:to>
      <xdr:col>85</xdr:col>
      <xdr:colOff>127000</xdr:colOff>
      <xdr:row>57</xdr:row>
      <xdr:rowOff>119199</xdr:rowOff>
    </xdr:to>
    <xdr:cxnSp macro="">
      <xdr:nvCxnSpPr>
        <xdr:cNvPr id="545" name="直線コネクタ 544"/>
        <xdr:cNvCxnSpPr/>
      </xdr:nvCxnSpPr>
      <xdr:spPr>
        <a:xfrm>
          <a:off x="15481300" y="985592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168003</xdr:rowOff>
    </xdr:from>
    <xdr:to>
      <xdr:col>76</xdr:col>
      <xdr:colOff>165100</xdr:colOff>
      <xdr:row>57</xdr:row>
      <xdr:rowOff>98153</xdr:rowOff>
    </xdr:to>
    <xdr:sp macro="" textlink="">
      <xdr:nvSpPr>
        <xdr:cNvPr id="546" name="楕円 545"/>
        <xdr:cNvSpPr/>
      </xdr:nvSpPr>
      <xdr:spPr>
        <a:xfrm>
          <a:off x="145415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47353</xdr:rowOff>
    </xdr:from>
    <xdr:to>
      <xdr:col>81</xdr:col>
      <xdr:colOff>50800</xdr:colOff>
      <xdr:row>57</xdr:row>
      <xdr:rowOff>83276</xdr:rowOff>
    </xdr:to>
    <xdr:cxnSp macro="">
      <xdr:nvCxnSpPr>
        <xdr:cNvPr id="547" name="直線コネクタ 546"/>
        <xdr:cNvCxnSpPr/>
      </xdr:nvCxnSpPr>
      <xdr:spPr>
        <a:xfrm>
          <a:off x="14592300" y="98200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168003</xdr:rowOff>
    </xdr:from>
    <xdr:to>
      <xdr:col>72</xdr:col>
      <xdr:colOff>38100</xdr:colOff>
      <xdr:row>57</xdr:row>
      <xdr:rowOff>98153</xdr:rowOff>
    </xdr:to>
    <xdr:sp macro="" textlink="">
      <xdr:nvSpPr>
        <xdr:cNvPr id="548" name="楕円 547"/>
        <xdr:cNvSpPr/>
      </xdr:nvSpPr>
      <xdr:spPr>
        <a:xfrm>
          <a:off x="136525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47353</xdr:rowOff>
    </xdr:from>
    <xdr:to>
      <xdr:col>76</xdr:col>
      <xdr:colOff>114300</xdr:colOff>
      <xdr:row>57</xdr:row>
      <xdr:rowOff>47353</xdr:rowOff>
    </xdr:to>
    <xdr:cxnSp macro="">
      <xdr:nvCxnSpPr>
        <xdr:cNvPr id="549" name="直線コネクタ 548"/>
        <xdr:cNvCxnSpPr/>
      </xdr:nvCxnSpPr>
      <xdr:spPr>
        <a:xfrm>
          <a:off x="13703300" y="98200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97790</xdr:rowOff>
    </xdr:from>
    <xdr:to>
      <xdr:col>67</xdr:col>
      <xdr:colOff>101600</xdr:colOff>
      <xdr:row>57</xdr:row>
      <xdr:rowOff>27940</xdr:rowOff>
    </xdr:to>
    <xdr:sp macro="" textlink="">
      <xdr:nvSpPr>
        <xdr:cNvPr id="550" name="楕円 549"/>
        <xdr:cNvSpPr/>
      </xdr:nvSpPr>
      <xdr:spPr>
        <a:xfrm>
          <a:off x="12763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148590</xdr:rowOff>
    </xdr:from>
    <xdr:to>
      <xdr:col>71</xdr:col>
      <xdr:colOff>177800</xdr:colOff>
      <xdr:row>57</xdr:row>
      <xdr:rowOff>47353</xdr:rowOff>
    </xdr:to>
    <xdr:cxnSp macro="">
      <xdr:nvCxnSpPr>
        <xdr:cNvPr id="551" name="直線コネクタ 550"/>
        <xdr:cNvCxnSpPr/>
      </xdr:nvCxnSpPr>
      <xdr:spPr>
        <a:xfrm>
          <a:off x="12814300" y="9749790"/>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7637</xdr:rowOff>
    </xdr:from>
    <xdr:ext cx="405111" cy="259045"/>
    <xdr:sp macro="" textlink="">
      <xdr:nvSpPr>
        <xdr:cNvPr id="552" name="n_1aveValue【保健センター・保健所】&#10;有形固定資産減価償却率"/>
        <xdr:cNvSpPr txBox="1"/>
      </xdr:nvSpPr>
      <xdr:spPr>
        <a:xfrm>
          <a:off x="152660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553" name="n_2aveValue【保健センター・保健所】&#10;有形固定資産減価償却率"/>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554" name="n_3aveValue【保健センター・保健所】&#10;有形固定資産減価償却率"/>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54990</xdr:rowOff>
    </xdr:from>
    <xdr:ext cx="405111" cy="259045"/>
    <xdr:sp macro="" textlink="">
      <xdr:nvSpPr>
        <xdr:cNvPr id="555" name="n_4aveValue【保健センター・保健所】&#10;有形固定資産減価償却率"/>
        <xdr:cNvSpPr txBox="1"/>
      </xdr:nvSpPr>
      <xdr:spPr>
        <a:xfrm>
          <a:off x="12611744"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150603</xdr:rowOff>
    </xdr:from>
    <xdr:ext cx="405111" cy="259045"/>
    <xdr:sp macro="" textlink="">
      <xdr:nvSpPr>
        <xdr:cNvPr id="556" name="n_1mainValue【保健センター・保健所】&#10;有形固定資産減価償却率"/>
        <xdr:cNvSpPr txBox="1"/>
      </xdr:nvSpPr>
      <xdr:spPr>
        <a:xfrm>
          <a:off x="15266044" y="958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114680</xdr:rowOff>
    </xdr:from>
    <xdr:ext cx="405111" cy="259045"/>
    <xdr:sp macro="" textlink="">
      <xdr:nvSpPr>
        <xdr:cNvPr id="557" name="n_2mainValue【保健センター・保健所】&#10;有形固定資産減価償却率"/>
        <xdr:cNvSpPr txBox="1"/>
      </xdr:nvSpPr>
      <xdr:spPr>
        <a:xfrm>
          <a:off x="14389744" y="954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114680</xdr:rowOff>
    </xdr:from>
    <xdr:ext cx="405111" cy="259045"/>
    <xdr:sp macro="" textlink="">
      <xdr:nvSpPr>
        <xdr:cNvPr id="558" name="n_3mainValue【保健センター・保健所】&#10;有形固定資産減価償却率"/>
        <xdr:cNvSpPr txBox="1"/>
      </xdr:nvSpPr>
      <xdr:spPr>
        <a:xfrm>
          <a:off x="13500744" y="954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44467</xdr:rowOff>
    </xdr:from>
    <xdr:ext cx="405111" cy="259045"/>
    <xdr:sp macro="" textlink="">
      <xdr:nvSpPr>
        <xdr:cNvPr id="559" name="n_4mainValue【保健センター・保健所】&#10;有形固定資産減価償却率"/>
        <xdr:cNvSpPr txBox="1"/>
      </xdr:nvSpPr>
      <xdr:spPr>
        <a:xfrm>
          <a:off x="1261174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0" name="直線コネクタ 56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1" name="テキスト ボックス 57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2" name="直線コネクタ 57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3" name="テキスト ボックス 57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4" name="直線コネクタ 57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5" name="テキスト ボックス 57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6" name="直線コネクタ 57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7" name="テキスト ボックス 57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8" name="直線コネクタ 57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9" name="テキスト ボックス 57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0" name="直線コネクタ 57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1" name="テキスト ボックス 58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585" name="直線コネクタ 584"/>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86"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87" name="直線コネクタ 586"/>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588" name="【保健センター・保健所】&#10;一人当たり面積最大値テキスト"/>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589" name="直線コネクタ 588"/>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590" name="【保健センター・保健所】&#10;一人当たり面積平均値テキスト"/>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91" name="フローチャート: 判断 590"/>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592" name="フローチャート: 判断 591"/>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593" name="フローチャート: 判断 592"/>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594" name="フローチャート: 判断 593"/>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595" name="フローチャート: 判断 594"/>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123916</xdr:rowOff>
    </xdr:from>
    <xdr:to>
      <xdr:col>116</xdr:col>
      <xdr:colOff>114300</xdr:colOff>
      <xdr:row>62</xdr:row>
      <xdr:rowOff>54066</xdr:rowOff>
    </xdr:to>
    <xdr:sp macro="" textlink="">
      <xdr:nvSpPr>
        <xdr:cNvPr id="601" name="楕円 600"/>
        <xdr:cNvSpPr/>
      </xdr:nvSpPr>
      <xdr:spPr>
        <a:xfrm>
          <a:off x="221107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146793</xdr:rowOff>
    </xdr:from>
    <xdr:ext cx="469744" cy="259045"/>
    <xdr:sp macro="" textlink="">
      <xdr:nvSpPr>
        <xdr:cNvPr id="602" name="【保健センター・保健所】&#10;一人当たり面積該当値テキスト"/>
        <xdr:cNvSpPr txBox="1"/>
      </xdr:nvSpPr>
      <xdr:spPr>
        <a:xfrm>
          <a:off x="22199600"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123916</xdr:rowOff>
    </xdr:from>
    <xdr:to>
      <xdr:col>112</xdr:col>
      <xdr:colOff>38100</xdr:colOff>
      <xdr:row>62</xdr:row>
      <xdr:rowOff>54066</xdr:rowOff>
    </xdr:to>
    <xdr:sp macro="" textlink="">
      <xdr:nvSpPr>
        <xdr:cNvPr id="603" name="楕円 602"/>
        <xdr:cNvSpPr/>
      </xdr:nvSpPr>
      <xdr:spPr>
        <a:xfrm>
          <a:off x="21272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3266</xdr:rowOff>
    </xdr:from>
    <xdr:to>
      <xdr:col>116</xdr:col>
      <xdr:colOff>63500</xdr:colOff>
      <xdr:row>62</xdr:row>
      <xdr:rowOff>3266</xdr:rowOff>
    </xdr:to>
    <xdr:cxnSp macro="">
      <xdr:nvCxnSpPr>
        <xdr:cNvPr id="604" name="直線コネクタ 603"/>
        <xdr:cNvCxnSpPr/>
      </xdr:nvCxnSpPr>
      <xdr:spPr>
        <a:xfrm>
          <a:off x="21323300" y="106331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605" name="楕円 604"/>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3266</xdr:rowOff>
    </xdr:to>
    <xdr:cxnSp macro="">
      <xdr:nvCxnSpPr>
        <xdr:cNvPr id="606" name="直線コネクタ 605"/>
        <xdr:cNvCxnSpPr/>
      </xdr:nvCxnSpPr>
      <xdr:spPr>
        <a:xfrm>
          <a:off x="20434300" y="106299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07" name="楕円 606"/>
        <xdr:cNvSpPr/>
      </xdr:nvSpPr>
      <xdr:spPr>
        <a:xfrm>
          <a:off x="19494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0</xdr:rowOff>
    </xdr:to>
    <xdr:cxnSp macro="">
      <xdr:nvCxnSpPr>
        <xdr:cNvPr id="608" name="直線コネクタ 607"/>
        <xdr:cNvCxnSpPr/>
      </xdr:nvCxnSpPr>
      <xdr:spPr>
        <a:xfrm>
          <a:off x="19545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09" name="楕円 608"/>
        <xdr:cNvSpPr/>
      </xdr:nvSpPr>
      <xdr:spPr>
        <a:xfrm>
          <a:off x="18605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0</xdr:rowOff>
    </xdr:from>
    <xdr:to>
      <xdr:col>102</xdr:col>
      <xdr:colOff>114300</xdr:colOff>
      <xdr:row>62</xdr:row>
      <xdr:rowOff>0</xdr:rowOff>
    </xdr:to>
    <xdr:cxnSp macro="">
      <xdr:nvCxnSpPr>
        <xdr:cNvPr id="610" name="直線コネクタ 609"/>
        <xdr:cNvCxnSpPr/>
      </xdr:nvCxnSpPr>
      <xdr:spPr>
        <a:xfrm>
          <a:off x="18656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141531</xdr:rowOff>
    </xdr:from>
    <xdr:ext cx="469744" cy="259045"/>
    <xdr:sp macro="" textlink="">
      <xdr:nvSpPr>
        <xdr:cNvPr id="611" name="n_1aveValue【保健センター・保健所】&#10;一人当たり面積"/>
        <xdr:cNvSpPr txBox="1"/>
      </xdr:nvSpPr>
      <xdr:spPr>
        <a:xfrm>
          <a:off x="210757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164392</xdr:rowOff>
    </xdr:from>
    <xdr:ext cx="469744" cy="259045"/>
    <xdr:sp macro="" textlink="">
      <xdr:nvSpPr>
        <xdr:cNvPr id="612" name="n_2aveValue【保健センター・保健所】&#10;一人当たり面積"/>
        <xdr:cNvSpPr txBox="1"/>
      </xdr:nvSpPr>
      <xdr:spPr>
        <a:xfrm>
          <a:off x="20199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151328</xdr:rowOff>
    </xdr:from>
    <xdr:ext cx="469744" cy="259045"/>
    <xdr:sp macro="" textlink="">
      <xdr:nvSpPr>
        <xdr:cNvPr id="613" name="n_3aveValue【保健センター・保健所】&#10;一人当たり面積"/>
        <xdr:cNvSpPr txBox="1"/>
      </xdr:nvSpPr>
      <xdr:spPr>
        <a:xfrm>
          <a:off x="19310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108874</xdr:rowOff>
    </xdr:from>
    <xdr:ext cx="469744" cy="259045"/>
    <xdr:sp macro="" textlink="">
      <xdr:nvSpPr>
        <xdr:cNvPr id="614" name="n_4aveValue【保健センター・保健所】&#10;一人当たり面積"/>
        <xdr:cNvSpPr txBox="1"/>
      </xdr:nvSpPr>
      <xdr:spPr>
        <a:xfrm>
          <a:off x="18421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70593</xdr:rowOff>
    </xdr:from>
    <xdr:ext cx="469744" cy="259045"/>
    <xdr:sp macro="" textlink="">
      <xdr:nvSpPr>
        <xdr:cNvPr id="615" name="n_1mainValue【保健センター・保健所】&#10;一人当たり面積"/>
        <xdr:cNvSpPr txBox="1"/>
      </xdr:nvSpPr>
      <xdr:spPr>
        <a:xfrm>
          <a:off x="21075727" y="1035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616" name="n_2main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617" name="n_3main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618" name="n_4mainValue【保健センター・保健所】&#10;一人当たり面積"/>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5" name="テキスト ボックス 6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6" name="直線コネクタ 6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7" name="テキスト ボックス 6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8" name="直線コネクタ 6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9" name="テキスト ボックス 6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0" name="直線コネクタ 6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1" name="テキスト ボックス 6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2" name="直線コネクタ 6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3" name="テキスト ボックス 6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4" name="直線コネクタ 6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5" name="テキスト ボックス 6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6" name="直線コネクタ 6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7" name="テキスト ボックス 6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660" name="直線コネクタ 659"/>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1"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2" name="直線コネクタ 66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663" name="【庁舎】&#10;有形固定資産減価償却率最大値テキスト"/>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664" name="直線コネクタ 663"/>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665" name="【庁舎】&#10;有形固定資産減価償却率平均値テキスト"/>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666" name="フローチャート: 判断 665"/>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667" name="フローチャート: 判断 666"/>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668" name="フローチャート: 判断 667"/>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669" name="フローチャート: 判断 668"/>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670" name="フローチャート: 判断 669"/>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133169</xdr:rowOff>
    </xdr:from>
    <xdr:to>
      <xdr:col>85</xdr:col>
      <xdr:colOff>177800</xdr:colOff>
      <xdr:row>106</xdr:row>
      <xdr:rowOff>63319</xdr:rowOff>
    </xdr:to>
    <xdr:sp macro="" textlink="">
      <xdr:nvSpPr>
        <xdr:cNvPr id="676" name="楕円 675"/>
        <xdr:cNvSpPr/>
      </xdr:nvSpPr>
      <xdr:spPr>
        <a:xfrm>
          <a:off x="162687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111596</xdr:rowOff>
    </xdr:from>
    <xdr:ext cx="405111" cy="259045"/>
    <xdr:sp macro="" textlink="">
      <xdr:nvSpPr>
        <xdr:cNvPr id="677" name="【庁舎】&#10;有形固定資産減価償却率該当値テキスト"/>
        <xdr:cNvSpPr txBox="1"/>
      </xdr:nvSpPr>
      <xdr:spPr>
        <a:xfrm>
          <a:off x="16357600"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100512</xdr:rowOff>
    </xdr:from>
    <xdr:to>
      <xdr:col>81</xdr:col>
      <xdr:colOff>101600</xdr:colOff>
      <xdr:row>106</xdr:row>
      <xdr:rowOff>30662</xdr:rowOff>
    </xdr:to>
    <xdr:sp macro="" textlink="">
      <xdr:nvSpPr>
        <xdr:cNvPr id="678" name="楕円 677"/>
        <xdr:cNvSpPr/>
      </xdr:nvSpPr>
      <xdr:spPr>
        <a:xfrm>
          <a:off x="15430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151312</xdr:rowOff>
    </xdr:from>
    <xdr:to>
      <xdr:col>85</xdr:col>
      <xdr:colOff>127000</xdr:colOff>
      <xdr:row>106</xdr:row>
      <xdr:rowOff>12519</xdr:rowOff>
    </xdr:to>
    <xdr:cxnSp macro="">
      <xdr:nvCxnSpPr>
        <xdr:cNvPr id="679" name="直線コネクタ 678"/>
        <xdr:cNvCxnSpPr/>
      </xdr:nvCxnSpPr>
      <xdr:spPr>
        <a:xfrm>
          <a:off x="15481300" y="1815356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680" name="楕円 679"/>
        <xdr:cNvSpPr/>
      </xdr:nvSpPr>
      <xdr:spPr>
        <a:xfrm>
          <a:off x="14541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117021</xdr:rowOff>
    </xdr:from>
    <xdr:to>
      <xdr:col>81</xdr:col>
      <xdr:colOff>50800</xdr:colOff>
      <xdr:row>105</xdr:row>
      <xdr:rowOff>151312</xdr:rowOff>
    </xdr:to>
    <xdr:cxnSp macro="">
      <xdr:nvCxnSpPr>
        <xdr:cNvPr id="681" name="直線コネクタ 680"/>
        <xdr:cNvCxnSpPr/>
      </xdr:nvCxnSpPr>
      <xdr:spPr>
        <a:xfrm>
          <a:off x="14592300" y="1811927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66221</xdr:rowOff>
    </xdr:from>
    <xdr:to>
      <xdr:col>72</xdr:col>
      <xdr:colOff>38100</xdr:colOff>
      <xdr:row>105</xdr:row>
      <xdr:rowOff>167821</xdr:rowOff>
    </xdr:to>
    <xdr:sp macro="" textlink="">
      <xdr:nvSpPr>
        <xdr:cNvPr id="682" name="楕円 681"/>
        <xdr:cNvSpPr/>
      </xdr:nvSpPr>
      <xdr:spPr>
        <a:xfrm>
          <a:off x="13652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117021</xdr:rowOff>
    </xdr:from>
    <xdr:to>
      <xdr:col>76</xdr:col>
      <xdr:colOff>114300</xdr:colOff>
      <xdr:row>105</xdr:row>
      <xdr:rowOff>117021</xdr:rowOff>
    </xdr:to>
    <xdr:cxnSp macro="">
      <xdr:nvCxnSpPr>
        <xdr:cNvPr id="683" name="直線コネクタ 682"/>
        <xdr:cNvCxnSpPr/>
      </xdr:nvCxnSpPr>
      <xdr:spPr>
        <a:xfrm>
          <a:off x="13703300" y="181192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22134</xdr:rowOff>
    </xdr:from>
    <xdr:to>
      <xdr:col>67</xdr:col>
      <xdr:colOff>101600</xdr:colOff>
      <xdr:row>105</xdr:row>
      <xdr:rowOff>123734</xdr:rowOff>
    </xdr:to>
    <xdr:sp macro="" textlink="">
      <xdr:nvSpPr>
        <xdr:cNvPr id="684" name="楕円 683"/>
        <xdr:cNvSpPr/>
      </xdr:nvSpPr>
      <xdr:spPr>
        <a:xfrm>
          <a:off x="12763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72934</xdr:rowOff>
    </xdr:from>
    <xdr:to>
      <xdr:col>71</xdr:col>
      <xdr:colOff>177800</xdr:colOff>
      <xdr:row>105</xdr:row>
      <xdr:rowOff>117021</xdr:rowOff>
    </xdr:to>
    <xdr:cxnSp macro="">
      <xdr:nvCxnSpPr>
        <xdr:cNvPr id="685" name="直線コネクタ 684"/>
        <xdr:cNvCxnSpPr/>
      </xdr:nvCxnSpPr>
      <xdr:spPr>
        <a:xfrm>
          <a:off x="12814300" y="1807518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686" name="n_1aveValue【庁舎】&#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687"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688" name="n_3aveValue【庁舎】&#10;有形固定資産減価償却率"/>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689" name="n_4aveValue【庁舎】&#10;有形固定資産減価償却率"/>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21789</xdr:rowOff>
    </xdr:from>
    <xdr:ext cx="405111" cy="259045"/>
    <xdr:sp macro="" textlink="">
      <xdr:nvSpPr>
        <xdr:cNvPr id="690" name="n_1mainValue【庁舎】&#10;有形固定資産減価償却率"/>
        <xdr:cNvSpPr txBox="1"/>
      </xdr:nvSpPr>
      <xdr:spPr>
        <a:xfrm>
          <a:off x="152660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158948</xdr:rowOff>
    </xdr:from>
    <xdr:ext cx="405111" cy="259045"/>
    <xdr:sp macro="" textlink="">
      <xdr:nvSpPr>
        <xdr:cNvPr id="691" name="n_2mainValue【庁舎】&#10;有形固定資産減価償却率"/>
        <xdr:cNvSpPr txBox="1"/>
      </xdr:nvSpPr>
      <xdr:spPr>
        <a:xfrm>
          <a:off x="14389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158948</xdr:rowOff>
    </xdr:from>
    <xdr:ext cx="405111" cy="259045"/>
    <xdr:sp macro="" textlink="">
      <xdr:nvSpPr>
        <xdr:cNvPr id="692" name="n_3mainValue【庁舎】&#10;有形固定資産減価償却率"/>
        <xdr:cNvSpPr txBox="1"/>
      </xdr:nvSpPr>
      <xdr:spPr>
        <a:xfrm>
          <a:off x="13500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114861</xdr:rowOff>
    </xdr:from>
    <xdr:ext cx="405111" cy="259045"/>
    <xdr:sp macro="" textlink="">
      <xdr:nvSpPr>
        <xdr:cNvPr id="693" name="n_4mainValue【庁舎】&#10;有形固定資産減価償却率"/>
        <xdr:cNvSpPr txBox="1"/>
      </xdr:nvSpPr>
      <xdr:spPr>
        <a:xfrm>
          <a:off x="126117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9" name="テキスト ボックス 7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1" name="テキスト ボックス 7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3" name="テキスト ボックス 7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717" name="直線コネクタ 716"/>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718"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719" name="直線コネクタ 718"/>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720"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721" name="直線コネクタ 720"/>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722" name="【庁舎】&#10;一人当たり面積平均値テキスト"/>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723" name="フローチャート: 判断 722"/>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724" name="フローチャート: 判断 723"/>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725" name="フローチャート: 判断 724"/>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726" name="フローチャート: 判断 725"/>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727" name="フローチャート: 判断 726"/>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57786</xdr:rowOff>
    </xdr:from>
    <xdr:to>
      <xdr:col>116</xdr:col>
      <xdr:colOff>114300</xdr:colOff>
      <xdr:row>106</xdr:row>
      <xdr:rowOff>159386</xdr:rowOff>
    </xdr:to>
    <xdr:sp macro="" textlink="">
      <xdr:nvSpPr>
        <xdr:cNvPr id="733" name="楕円 732"/>
        <xdr:cNvSpPr/>
      </xdr:nvSpPr>
      <xdr:spPr>
        <a:xfrm>
          <a:off x="221107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36213</xdr:rowOff>
    </xdr:from>
    <xdr:ext cx="469744" cy="259045"/>
    <xdr:sp macro="" textlink="">
      <xdr:nvSpPr>
        <xdr:cNvPr id="734" name="【庁舎】&#10;一人当たり面積該当値テキスト"/>
        <xdr:cNvSpPr txBox="1"/>
      </xdr:nvSpPr>
      <xdr:spPr>
        <a:xfrm>
          <a:off x="22199600" y="1820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57786</xdr:rowOff>
    </xdr:from>
    <xdr:to>
      <xdr:col>112</xdr:col>
      <xdr:colOff>38100</xdr:colOff>
      <xdr:row>106</xdr:row>
      <xdr:rowOff>159386</xdr:rowOff>
    </xdr:to>
    <xdr:sp macro="" textlink="">
      <xdr:nvSpPr>
        <xdr:cNvPr id="735" name="楕円 734"/>
        <xdr:cNvSpPr/>
      </xdr:nvSpPr>
      <xdr:spPr>
        <a:xfrm>
          <a:off x="21272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108586</xdr:rowOff>
    </xdr:from>
    <xdr:to>
      <xdr:col>116</xdr:col>
      <xdr:colOff>63500</xdr:colOff>
      <xdr:row>106</xdr:row>
      <xdr:rowOff>108586</xdr:rowOff>
    </xdr:to>
    <xdr:cxnSp macro="">
      <xdr:nvCxnSpPr>
        <xdr:cNvPr id="736" name="直線コネクタ 735"/>
        <xdr:cNvCxnSpPr/>
      </xdr:nvCxnSpPr>
      <xdr:spPr>
        <a:xfrm>
          <a:off x="21323300" y="182822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55880</xdr:rowOff>
    </xdr:from>
    <xdr:to>
      <xdr:col>107</xdr:col>
      <xdr:colOff>101600</xdr:colOff>
      <xdr:row>106</xdr:row>
      <xdr:rowOff>157480</xdr:rowOff>
    </xdr:to>
    <xdr:sp macro="" textlink="">
      <xdr:nvSpPr>
        <xdr:cNvPr id="737" name="楕円 736"/>
        <xdr:cNvSpPr/>
      </xdr:nvSpPr>
      <xdr:spPr>
        <a:xfrm>
          <a:off x="20383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106680</xdr:rowOff>
    </xdr:from>
    <xdr:to>
      <xdr:col>111</xdr:col>
      <xdr:colOff>177800</xdr:colOff>
      <xdr:row>106</xdr:row>
      <xdr:rowOff>108586</xdr:rowOff>
    </xdr:to>
    <xdr:cxnSp macro="">
      <xdr:nvCxnSpPr>
        <xdr:cNvPr id="738" name="直線コネクタ 737"/>
        <xdr:cNvCxnSpPr/>
      </xdr:nvCxnSpPr>
      <xdr:spPr>
        <a:xfrm>
          <a:off x="20434300" y="182803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57786</xdr:rowOff>
    </xdr:from>
    <xdr:to>
      <xdr:col>102</xdr:col>
      <xdr:colOff>165100</xdr:colOff>
      <xdr:row>106</xdr:row>
      <xdr:rowOff>159386</xdr:rowOff>
    </xdr:to>
    <xdr:sp macro="" textlink="">
      <xdr:nvSpPr>
        <xdr:cNvPr id="739" name="楕円 738"/>
        <xdr:cNvSpPr/>
      </xdr:nvSpPr>
      <xdr:spPr>
        <a:xfrm>
          <a:off x="19494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106680</xdr:rowOff>
    </xdr:from>
    <xdr:to>
      <xdr:col>107</xdr:col>
      <xdr:colOff>50800</xdr:colOff>
      <xdr:row>106</xdr:row>
      <xdr:rowOff>108586</xdr:rowOff>
    </xdr:to>
    <xdr:cxnSp macro="">
      <xdr:nvCxnSpPr>
        <xdr:cNvPr id="740" name="直線コネクタ 739"/>
        <xdr:cNvCxnSpPr/>
      </xdr:nvCxnSpPr>
      <xdr:spPr>
        <a:xfrm flipV="1">
          <a:off x="19545300" y="182803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59689</xdr:rowOff>
    </xdr:from>
    <xdr:to>
      <xdr:col>98</xdr:col>
      <xdr:colOff>38100</xdr:colOff>
      <xdr:row>106</xdr:row>
      <xdr:rowOff>161289</xdr:rowOff>
    </xdr:to>
    <xdr:sp macro="" textlink="">
      <xdr:nvSpPr>
        <xdr:cNvPr id="741" name="楕円 740"/>
        <xdr:cNvSpPr/>
      </xdr:nvSpPr>
      <xdr:spPr>
        <a:xfrm>
          <a:off x="18605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108586</xdr:rowOff>
    </xdr:from>
    <xdr:to>
      <xdr:col>102</xdr:col>
      <xdr:colOff>114300</xdr:colOff>
      <xdr:row>106</xdr:row>
      <xdr:rowOff>110489</xdr:rowOff>
    </xdr:to>
    <xdr:cxnSp macro="">
      <xdr:nvCxnSpPr>
        <xdr:cNvPr id="742" name="直線コネクタ 741"/>
        <xdr:cNvCxnSpPr/>
      </xdr:nvCxnSpPr>
      <xdr:spPr>
        <a:xfrm flipV="1">
          <a:off x="18656300" y="182822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743" name="n_1aveValue【庁舎】&#10;一人当たり面積"/>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154322</xdr:rowOff>
    </xdr:from>
    <xdr:ext cx="469744" cy="259045"/>
    <xdr:sp macro="" textlink="">
      <xdr:nvSpPr>
        <xdr:cNvPr id="744" name="n_2aveValue【庁舎】&#10;一人当たり面積"/>
        <xdr:cNvSpPr txBox="1"/>
      </xdr:nvSpPr>
      <xdr:spPr>
        <a:xfrm>
          <a:off x="201994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745" name="n_3aveValue【庁舎】&#10;一人当たり面積"/>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161941</xdr:rowOff>
    </xdr:from>
    <xdr:ext cx="469744" cy="259045"/>
    <xdr:sp macro="" textlink="">
      <xdr:nvSpPr>
        <xdr:cNvPr id="746" name="n_4aveValue【庁舎】&#10;一人当たり面積"/>
        <xdr:cNvSpPr txBox="1"/>
      </xdr:nvSpPr>
      <xdr:spPr>
        <a:xfrm>
          <a:off x="18421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150513</xdr:rowOff>
    </xdr:from>
    <xdr:ext cx="469744" cy="259045"/>
    <xdr:sp macro="" textlink="">
      <xdr:nvSpPr>
        <xdr:cNvPr id="747" name="n_1mainValue【庁舎】&#10;一人当たり面積"/>
        <xdr:cNvSpPr txBox="1"/>
      </xdr:nvSpPr>
      <xdr:spPr>
        <a:xfrm>
          <a:off x="21075727" y="1832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2557</xdr:rowOff>
    </xdr:from>
    <xdr:ext cx="469744" cy="259045"/>
    <xdr:sp macro="" textlink="">
      <xdr:nvSpPr>
        <xdr:cNvPr id="748" name="n_2mainValue【庁舎】&#10;一人当たり面積"/>
        <xdr:cNvSpPr txBox="1"/>
      </xdr:nvSpPr>
      <xdr:spPr>
        <a:xfrm>
          <a:off x="20199427" y="180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150513</xdr:rowOff>
    </xdr:from>
    <xdr:ext cx="469744" cy="259045"/>
    <xdr:sp macro="" textlink="">
      <xdr:nvSpPr>
        <xdr:cNvPr id="749" name="n_3mainValue【庁舎】&#10;一人当たり面積"/>
        <xdr:cNvSpPr txBox="1"/>
      </xdr:nvSpPr>
      <xdr:spPr>
        <a:xfrm>
          <a:off x="19310427" y="1832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6366</xdr:rowOff>
    </xdr:from>
    <xdr:ext cx="469744" cy="259045"/>
    <xdr:sp macro="" textlink="">
      <xdr:nvSpPr>
        <xdr:cNvPr id="750" name="n_4mainValue【庁舎】&#10;一人当たり面積"/>
        <xdr:cNvSpPr txBox="1"/>
      </xdr:nvSpPr>
      <xdr:spPr>
        <a:xfrm>
          <a:off x="18421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mn-lt"/>
              <a:ea typeface="+mn-ea"/>
              <a:cs typeface="+mn-cs"/>
            </a:rPr>
            <a:t>一般廃棄物施設については、建設時から大幅に年数が経過し老朽化していることで、類似団体よりも減価償却率が高くなっている。</a:t>
          </a:r>
          <a:endParaRPr lang="ja-JP" altLang="ja-JP" sz="1600">
            <a:effectLst/>
          </a:endParaRPr>
        </a:p>
        <a:p>
          <a:r>
            <a:rPr kumimoji="1" lang="ja-JP" altLang="ja-JP" sz="1600">
              <a:solidFill>
                <a:schemeClr val="dk1"/>
              </a:solidFill>
              <a:effectLst/>
              <a:latin typeface="+mn-lt"/>
              <a:ea typeface="+mn-ea"/>
              <a:cs typeface="+mn-cs"/>
            </a:rPr>
            <a:t>今後は施設の長寿命化による利用可能期間の延伸を図り、施設の統廃合の検討を含め、計画的に修繕を実施していくとともに、施設の面積については、将来的な町人口の推移を見据えた整備を実施していく必要がある。</a:t>
          </a:r>
          <a:endParaRPr lang="ja-JP" altLang="ja-JP" sz="16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28,338
28,152
14.27
9,443,689
9,002,265
398,080
6,058,591
8,736,873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おいては、基準財政需要額が単位費用や補正係数の見直し及び過年度に借入を行った町債の元利償還算入開始などにより増加となったものの、基準財政収入額が固定資産税の増などにより増加となったため、財政力指数は前年度と比較して横ばいとなった。</a:t>
          </a:r>
        </a:p>
        <a:p>
          <a:r>
            <a:rPr kumimoji="1" lang="ja-JP" altLang="en-US" sz="1300">
              <a:latin typeface="ＭＳ Ｐゴシック" panose="020B0600070205080204" pitchFamily="50" charset="-128"/>
              <a:ea typeface="ＭＳ Ｐゴシック" panose="020B0600070205080204" pitchFamily="50" charset="-128"/>
            </a:rPr>
            <a:t>　引き続き、事務事業の見直しによる歳出の抑制及び使用料・手数料の最適化や徴収強化などにより、財政の健全化を図る。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9" name="直線コネクタ 68"/>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2" name="直線コネクタ 71"/>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95250</xdr:rowOff>
    </xdr:to>
    <xdr:cxnSp macro="">
      <xdr:nvCxnSpPr>
        <xdr:cNvPr id="75" name="直線コネクタ 74"/>
        <xdr:cNvCxnSpPr/>
      </xdr:nvCxnSpPr>
      <xdr:spPr>
        <a:xfrm>
          <a:off x="2336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95250</xdr:rowOff>
    </xdr:to>
    <xdr:cxnSp macro="">
      <xdr:nvCxnSpPr>
        <xdr:cNvPr id="78" name="直線コネクタ 77"/>
        <xdr:cNvCxnSpPr/>
      </xdr:nvCxnSpPr>
      <xdr:spPr>
        <a:xfrm flipV="1">
          <a:off x="1447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4" name="楕円 93"/>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5" name="テキスト ボックス 94"/>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町税や交付税、各種交付金、その他一般財源などの増により経常一般財源等が増加したことから、経常収支比率は前年度と比較して０．３ポイント改善した。</a:t>
          </a:r>
        </a:p>
        <a:p>
          <a:r>
            <a:rPr kumimoji="1" lang="ja-JP" altLang="en-US" sz="1300">
              <a:latin typeface="ＭＳ Ｐゴシック" panose="020B0600070205080204" pitchFamily="50" charset="-128"/>
              <a:ea typeface="ＭＳ Ｐゴシック" panose="020B0600070205080204" pitchFamily="50" charset="-128"/>
            </a:rPr>
            <a:t>　類似団体と比較しても高い状況にあり、要因としては、衛生処理場での焼却廃止にともなう可燃ごみ処理業務の民間委託や、小・中学校での少人数学級の実施にかかる物件費が高いことが挙げられる。</a:t>
          </a:r>
        </a:p>
        <a:p>
          <a:r>
            <a:rPr kumimoji="1" lang="ja-JP" altLang="en-US" sz="1300">
              <a:latin typeface="ＭＳ Ｐゴシック" panose="020B0600070205080204" pitchFamily="50" charset="-128"/>
              <a:ea typeface="ＭＳ Ｐゴシック" panose="020B0600070205080204" pitchFamily="50" charset="-128"/>
            </a:rPr>
            <a:t>　今後もこうした厳しい状況が続くものと見込まれることから、引き続き徹底した行財政改革への取り組みを推進し、効率的な行政運営に努める。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21272</xdr:rowOff>
    </xdr:from>
    <xdr:to>
      <xdr:col>23</xdr:col>
      <xdr:colOff>133350</xdr:colOff>
      <xdr:row>64</xdr:row>
      <xdr:rowOff>39370</xdr:rowOff>
    </xdr:to>
    <xdr:cxnSp macro="">
      <xdr:nvCxnSpPr>
        <xdr:cNvPr id="128" name="直線コネクタ 127"/>
        <xdr:cNvCxnSpPr/>
      </xdr:nvCxnSpPr>
      <xdr:spPr>
        <a:xfrm flipV="1">
          <a:off x="4114800" y="10994072"/>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64</xdr:row>
      <xdr:rowOff>99695</xdr:rowOff>
    </xdr:to>
    <xdr:cxnSp macro="">
      <xdr:nvCxnSpPr>
        <xdr:cNvPr id="131" name="直線コネクタ 130"/>
        <xdr:cNvCxnSpPr/>
      </xdr:nvCxnSpPr>
      <xdr:spPr>
        <a:xfrm flipV="1">
          <a:off x="3225800" y="1101217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99695</xdr:rowOff>
    </xdr:from>
    <xdr:to>
      <xdr:col>15</xdr:col>
      <xdr:colOff>82550</xdr:colOff>
      <xdr:row>65</xdr:row>
      <xdr:rowOff>635</xdr:rowOff>
    </xdr:to>
    <xdr:cxnSp macro="">
      <xdr:nvCxnSpPr>
        <xdr:cNvPr id="134" name="直線コネクタ 133"/>
        <xdr:cNvCxnSpPr/>
      </xdr:nvCxnSpPr>
      <xdr:spPr>
        <a:xfrm flipV="1">
          <a:off x="2336800" y="1107249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75565</xdr:rowOff>
    </xdr:from>
    <xdr:to>
      <xdr:col>11</xdr:col>
      <xdr:colOff>31750</xdr:colOff>
      <xdr:row>65</xdr:row>
      <xdr:rowOff>635</xdr:rowOff>
    </xdr:to>
    <xdr:cxnSp macro="">
      <xdr:nvCxnSpPr>
        <xdr:cNvPr id="137" name="直線コネクタ 136"/>
        <xdr:cNvCxnSpPr/>
      </xdr:nvCxnSpPr>
      <xdr:spPr>
        <a:xfrm>
          <a:off x="1447800" y="1104836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141922</xdr:rowOff>
    </xdr:from>
    <xdr:to>
      <xdr:col>23</xdr:col>
      <xdr:colOff>184150</xdr:colOff>
      <xdr:row>64</xdr:row>
      <xdr:rowOff>72072</xdr:rowOff>
    </xdr:to>
    <xdr:sp macro="" textlink="">
      <xdr:nvSpPr>
        <xdr:cNvPr id="147" name="楕円 146"/>
        <xdr:cNvSpPr/>
      </xdr:nvSpPr>
      <xdr:spPr>
        <a:xfrm>
          <a:off x="49022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113999</xdr:rowOff>
    </xdr:from>
    <xdr:ext cx="762000" cy="259045"/>
    <xdr:sp macro="" textlink="">
      <xdr:nvSpPr>
        <xdr:cNvPr id="148" name="財政構造の弾力性該当値テキスト"/>
        <xdr:cNvSpPr txBox="1"/>
      </xdr:nvSpPr>
      <xdr:spPr>
        <a:xfrm>
          <a:off x="5041900" y="1091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49" name="楕円 148"/>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50" name="テキスト ボックス 149"/>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48895</xdr:rowOff>
    </xdr:from>
    <xdr:to>
      <xdr:col>15</xdr:col>
      <xdr:colOff>133350</xdr:colOff>
      <xdr:row>64</xdr:row>
      <xdr:rowOff>150495</xdr:rowOff>
    </xdr:to>
    <xdr:sp macro="" textlink="">
      <xdr:nvSpPr>
        <xdr:cNvPr id="151" name="楕円 150"/>
        <xdr:cNvSpPr/>
      </xdr:nvSpPr>
      <xdr:spPr>
        <a:xfrm>
          <a:off x="3175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135272</xdr:rowOff>
    </xdr:from>
    <xdr:ext cx="762000" cy="259045"/>
    <xdr:sp macro="" textlink="">
      <xdr:nvSpPr>
        <xdr:cNvPr id="152" name="テキスト ボックス 151"/>
        <xdr:cNvSpPr txBox="1"/>
      </xdr:nvSpPr>
      <xdr:spPr>
        <a:xfrm>
          <a:off x="2844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121285</xdr:rowOff>
    </xdr:from>
    <xdr:to>
      <xdr:col>11</xdr:col>
      <xdr:colOff>82550</xdr:colOff>
      <xdr:row>65</xdr:row>
      <xdr:rowOff>51435</xdr:rowOff>
    </xdr:to>
    <xdr:sp macro="" textlink="">
      <xdr:nvSpPr>
        <xdr:cNvPr id="153" name="楕円 152"/>
        <xdr:cNvSpPr/>
      </xdr:nvSpPr>
      <xdr:spPr>
        <a:xfrm>
          <a:off x="2286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36212</xdr:rowOff>
    </xdr:from>
    <xdr:ext cx="762000" cy="259045"/>
    <xdr:sp macro="" textlink="">
      <xdr:nvSpPr>
        <xdr:cNvPr id="154" name="テキスト ボックス 153"/>
        <xdr:cNvSpPr txBox="1"/>
      </xdr:nvSpPr>
      <xdr:spPr>
        <a:xfrm>
          <a:off x="1955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55" name="楕円 154"/>
        <xdr:cNvSpPr/>
      </xdr:nvSpPr>
      <xdr:spPr>
        <a:xfrm>
          <a:off x="1397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111142</xdr:rowOff>
    </xdr:from>
    <xdr:ext cx="762000" cy="259045"/>
    <xdr:sp macro="" textlink="">
      <xdr:nvSpPr>
        <xdr:cNvPr id="156" name="テキスト ボックス 155"/>
        <xdr:cNvSpPr txBox="1"/>
      </xdr:nvSpPr>
      <xdr:spPr>
        <a:xfrm>
          <a:off x="1066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[119,188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上回っている要因としては、人件費について類似団体平均を下回っているものの、物件費について、衛生処理場での焼却廃止に伴う可燃ごみ処理業務の民間委託や、小・中学校での少人数学級の実施に係る講師の配置を行っており、類似団体平均を上回っていることがあげられる。</a:t>
          </a:r>
        </a:p>
        <a:p>
          <a:r>
            <a:rPr kumimoji="1" lang="ja-JP" altLang="en-US" sz="1300">
              <a:latin typeface="ＭＳ Ｐゴシック" panose="020B0600070205080204" pitchFamily="50" charset="-128"/>
              <a:ea typeface="ＭＳ Ｐゴシック" panose="020B0600070205080204" pitchFamily="50" charset="-128"/>
            </a:rPr>
            <a:t>　今後は、長期継続契約の活用による物件費の抑制や、事務の統廃合の推進などにより定員適正化を図っていく。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113652</xdr:rowOff>
    </xdr:from>
    <xdr:to>
      <xdr:col>23</xdr:col>
      <xdr:colOff>133350</xdr:colOff>
      <xdr:row>83</xdr:row>
      <xdr:rowOff>126819</xdr:rowOff>
    </xdr:to>
    <xdr:cxnSp macro="">
      <xdr:nvCxnSpPr>
        <xdr:cNvPr id="191" name="直線コネクタ 190"/>
        <xdr:cNvCxnSpPr/>
      </xdr:nvCxnSpPr>
      <xdr:spPr>
        <a:xfrm>
          <a:off x="4114800" y="14344002"/>
          <a:ext cx="8382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82267</xdr:rowOff>
    </xdr:from>
    <xdr:ext cx="762000" cy="259045"/>
    <xdr:sp macro="" textlink="">
      <xdr:nvSpPr>
        <xdr:cNvPr id="192" name="人件費・物件費等の状況平均値テキスト"/>
        <xdr:cNvSpPr txBox="1"/>
      </xdr:nvSpPr>
      <xdr:spPr>
        <a:xfrm>
          <a:off x="5041900" y="14141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104595</xdr:rowOff>
    </xdr:from>
    <xdr:to>
      <xdr:col>19</xdr:col>
      <xdr:colOff>133350</xdr:colOff>
      <xdr:row>83</xdr:row>
      <xdr:rowOff>113652</xdr:rowOff>
    </xdr:to>
    <xdr:cxnSp macro="">
      <xdr:nvCxnSpPr>
        <xdr:cNvPr id="194" name="直線コネクタ 193"/>
        <xdr:cNvCxnSpPr/>
      </xdr:nvCxnSpPr>
      <xdr:spPr>
        <a:xfrm>
          <a:off x="3225800" y="14334945"/>
          <a:ext cx="889000" cy="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104595</xdr:rowOff>
    </xdr:from>
    <xdr:to>
      <xdr:col>15</xdr:col>
      <xdr:colOff>82550</xdr:colOff>
      <xdr:row>83</xdr:row>
      <xdr:rowOff>119298</xdr:rowOff>
    </xdr:to>
    <xdr:cxnSp macro="">
      <xdr:nvCxnSpPr>
        <xdr:cNvPr id="197" name="直線コネクタ 196"/>
        <xdr:cNvCxnSpPr/>
      </xdr:nvCxnSpPr>
      <xdr:spPr>
        <a:xfrm flipV="1">
          <a:off x="2336800" y="14334945"/>
          <a:ext cx="889000" cy="1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146107</xdr:rowOff>
    </xdr:from>
    <xdr:ext cx="762000" cy="259045"/>
    <xdr:sp macro="" textlink="">
      <xdr:nvSpPr>
        <xdr:cNvPr id="199" name="テキスト ボックス 198"/>
        <xdr:cNvSpPr txBox="1"/>
      </xdr:nvSpPr>
      <xdr:spPr>
        <a:xfrm>
          <a:off x="2844800" y="1403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110796</xdr:rowOff>
    </xdr:from>
    <xdr:to>
      <xdr:col>11</xdr:col>
      <xdr:colOff>31750</xdr:colOff>
      <xdr:row>83</xdr:row>
      <xdr:rowOff>119298</xdr:rowOff>
    </xdr:to>
    <xdr:cxnSp macro="">
      <xdr:nvCxnSpPr>
        <xdr:cNvPr id="200" name="直線コネクタ 199"/>
        <xdr:cNvCxnSpPr/>
      </xdr:nvCxnSpPr>
      <xdr:spPr>
        <a:xfrm>
          <a:off x="1447800" y="14341146"/>
          <a:ext cx="889000" cy="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142955</xdr:rowOff>
    </xdr:from>
    <xdr:ext cx="762000" cy="259045"/>
    <xdr:sp macro="" textlink="">
      <xdr:nvSpPr>
        <xdr:cNvPr id="202" name="テキスト ボックス 201"/>
        <xdr:cNvSpPr txBox="1"/>
      </xdr:nvSpPr>
      <xdr:spPr>
        <a:xfrm>
          <a:off x="1955800" y="1403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102399</xdr:rowOff>
    </xdr:from>
    <xdr:ext cx="762000" cy="259045"/>
    <xdr:sp macro="" textlink="">
      <xdr:nvSpPr>
        <xdr:cNvPr id="204" name="テキスト ボックス 203"/>
        <xdr:cNvSpPr txBox="1"/>
      </xdr:nvSpPr>
      <xdr:spPr>
        <a:xfrm>
          <a:off x="1066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76019</xdr:rowOff>
    </xdr:from>
    <xdr:to>
      <xdr:col>23</xdr:col>
      <xdr:colOff>184150</xdr:colOff>
      <xdr:row>84</xdr:row>
      <xdr:rowOff>6169</xdr:rowOff>
    </xdr:to>
    <xdr:sp macro="" textlink="">
      <xdr:nvSpPr>
        <xdr:cNvPr id="210" name="楕円 209"/>
        <xdr:cNvSpPr/>
      </xdr:nvSpPr>
      <xdr:spPr>
        <a:xfrm>
          <a:off x="4902200" y="1430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48096</xdr:rowOff>
    </xdr:from>
    <xdr:ext cx="762000" cy="259045"/>
    <xdr:sp macro="" textlink="">
      <xdr:nvSpPr>
        <xdr:cNvPr id="211" name="人件費・物件費等の状況該当値テキスト"/>
        <xdr:cNvSpPr txBox="1"/>
      </xdr:nvSpPr>
      <xdr:spPr>
        <a:xfrm>
          <a:off x="5041900" y="1427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62852</xdr:rowOff>
    </xdr:from>
    <xdr:to>
      <xdr:col>19</xdr:col>
      <xdr:colOff>184150</xdr:colOff>
      <xdr:row>83</xdr:row>
      <xdr:rowOff>164452</xdr:rowOff>
    </xdr:to>
    <xdr:sp macro="" textlink="">
      <xdr:nvSpPr>
        <xdr:cNvPr id="212" name="楕円 211"/>
        <xdr:cNvSpPr/>
      </xdr:nvSpPr>
      <xdr:spPr>
        <a:xfrm>
          <a:off x="4064000" y="1429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3179</xdr:rowOff>
    </xdr:from>
    <xdr:ext cx="736600" cy="259045"/>
    <xdr:sp macro="" textlink="">
      <xdr:nvSpPr>
        <xdr:cNvPr id="213" name="テキスト ボックス 212"/>
        <xdr:cNvSpPr txBox="1"/>
      </xdr:nvSpPr>
      <xdr:spPr>
        <a:xfrm>
          <a:off x="3733800" y="14062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53795</xdr:rowOff>
    </xdr:from>
    <xdr:to>
      <xdr:col>15</xdr:col>
      <xdr:colOff>133350</xdr:colOff>
      <xdr:row>83</xdr:row>
      <xdr:rowOff>155395</xdr:rowOff>
    </xdr:to>
    <xdr:sp macro="" textlink="">
      <xdr:nvSpPr>
        <xdr:cNvPr id="214" name="楕円 213"/>
        <xdr:cNvSpPr/>
      </xdr:nvSpPr>
      <xdr:spPr>
        <a:xfrm>
          <a:off x="3175000" y="1428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140172</xdr:rowOff>
    </xdr:from>
    <xdr:ext cx="762000" cy="259045"/>
    <xdr:sp macro="" textlink="">
      <xdr:nvSpPr>
        <xdr:cNvPr id="215" name="テキスト ボックス 214"/>
        <xdr:cNvSpPr txBox="1"/>
      </xdr:nvSpPr>
      <xdr:spPr>
        <a:xfrm>
          <a:off x="2844800" y="143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68498</xdr:rowOff>
    </xdr:from>
    <xdr:to>
      <xdr:col>11</xdr:col>
      <xdr:colOff>82550</xdr:colOff>
      <xdr:row>83</xdr:row>
      <xdr:rowOff>170098</xdr:rowOff>
    </xdr:to>
    <xdr:sp macro="" textlink="">
      <xdr:nvSpPr>
        <xdr:cNvPr id="216" name="楕円 215"/>
        <xdr:cNvSpPr/>
      </xdr:nvSpPr>
      <xdr:spPr>
        <a:xfrm>
          <a:off x="2286000" y="142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154875</xdr:rowOff>
    </xdr:from>
    <xdr:ext cx="762000" cy="259045"/>
    <xdr:sp macro="" textlink="">
      <xdr:nvSpPr>
        <xdr:cNvPr id="217" name="テキスト ボックス 216"/>
        <xdr:cNvSpPr txBox="1"/>
      </xdr:nvSpPr>
      <xdr:spPr>
        <a:xfrm>
          <a:off x="1955800" y="14385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59996</xdr:rowOff>
    </xdr:from>
    <xdr:to>
      <xdr:col>7</xdr:col>
      <xdr:colOff>31750</xdr:colOff>
      <xdr:row>83</xdr:row>
      <xdr:rowOff>161596</xdr:rowOff>
    </xdr:to>
    <xdr:sp macro="" textlink="">
      <xdr:nvSpPr>
        <xdr:cNvPr id="218" name="楕円 217"/>
        <xdr:cNvSpPr/>
      </xdr:nvSpPr>
      <xdr:spPr>
        <a:xfrm>
          <a:off x="1397000" y="1429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146373</xdr:rowOff>
    </xdr:from>
    <xdr:ext cx="762000" cy="259045"/>
    <xdr:sp macro="" textlink="">
      <xdr:nvSpPr>
        <xdr:cNvPr id="219" name="テキスト ボックス 218"/>
        <xdr:cNvSpPr txBox="1"/>
      </xdr:nvSpPr>
      <xdr:spPr>
        <a:xfrm>
          <a:off x="1066800" y="1437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ラスパイレス指数については、給料表の引上率、職員構成の変動に伴う経験年数階層区分の変動、学歴を問わない管理職登用により、前年度と比較して０．９ポイントの増加となった。</a:t>
          </a:r>
        </a:p>
        <a:p>
          <a:r>
            <a:rPr kumimoji="1" lang="ja-JP" altLang="en-US" sz="1300">
              <a:latin typeface="ＭＳ Ｐゴシック" panose="020B0600070205080204" pitchFamily="50" charset="-128"/>
              <a:ea typeface="ＭＳ Ｐゴシック" panose="020B0600070205080204" pitchFamily="50" charset="-128"/>
            </a:rPr>
            <a:t>　給与については、今後とも国準拠を基本に適正化に努める。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87</xdr:row>
      <xdr:rowOff>119743</xdr:rowOff>
    </xdr:to>
    <xdr:cxnSp macro="">
      <xdr:nvCxnSpPr>
        <xdr:cNvPr id="255" name="直線コネクタ 254"/>
        <xdr:cNvCxnSpPr/>
      </xdr:nvCxnSpPr>
      <xdr:spPr>
        <a:xfrm>
          <a:off x="16179800" y="14880771"/>
          <a:ext cx="8382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136071</xdr:rowOff>
    </xdr:to>
    <xdr:cxnSp macro="">
      <xdr:nvCxnSpPr>
        <xdr:cNvPr id="258" name="直線コネクタ 257"/>
        <xdr:cNvCxnSpPr/>
      </xdr:nvCxnSpPr>
      <xdr:spPr>
        <a:xfrm>
          <a:off x="15290800" y="147773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87</xdr:row>
      <xdr:rowOff>102507</xdr:rowOff>
    </xdr:to>
    <xdr:cxnSp macro="">
      <xdr:nvCxnSpPr>
        <xdr:cNvPr id="261" name="直線コネクタ 260"/>
        <xdr:cNvCxnSpPr/>
      </xdr:nvCxnSpPr>
      <xdr:spPr>
        <a:xfrm flipV="1">
          <a:off x="14401800" y="1477735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153307</xdr:rowOff>
    </xdr:from>
    <xdr:to>
      <xdr:col>68</xdr:col>
      <xdr:colOff>152400</xdr:colOff>
      <xdr:row>87</xdr:row>
      <xdr:rowOff>102507</xdr:rowOff>
    </xdr:to>
    <xdr:cxnSp macro="">
      <xdr:nvCxnSpPr>
        <xdr:cNvPr id="264" name="直線コネクタ 263"/>
        <xdr:cNvCxnSpPr/>
      </xdr:nvCxnSpPr>
      <xdr:spPr>
        <a:xfrm>
          <a:off x="13512800" y="148980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68943</xdr:rowOff>
    </xdr:from>
    <xdr:to>
      <xdr:col>81</xdr:col>
      <xdr:colOff>95250</xdr:colOff>
      <xdr:row>87</xdr:row>
      <xdr:rowOff>170543</xdr:rowOff>
    </xdr:to>
    <xdr:sp macro="" textlink="">
      <xdr:nvSpPr>
        <xdr:cNvPr id="274" name="楕円 273"/>
        <xdr:cNvSpPr/>
      </xdr:nvSpPr>
      <xdr:spPr>
        <a:xfrm>
          <a:off x="169672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41020</xdr:rowOff>
    </xdr:from>
    <xdr:ext cx="762000" cy="259045"/>
    <xdr:sp macro="" textlink="">
      <xdr:nvSpPr>
        <xdr:cNvPr id="275" name="給与水準   （国との比較）該当値テキスト"/>
        <xdr:cNvSpPr txBox="1"/>
      </xdr:nvSpPr>
      <xdr:spPr>
        <a:xfrm>
          <a:off x="17106900" y="1495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76" name="楕円 275"/>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77" name="テキスト ボックス 276"/>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78" name="楕円 277"/>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79" name="テキスト ボックス 278"/>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0" name="楕円 279"/>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1" name="テキスト ボックス 280"/>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2" name="楕円 281"/>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3" name="テキスト ボックス 282"/>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人口千人当たりの職員数については、前年度と比較して０．１１ポイントの増加となっている。</a:t>
          </a:r>
        </a:p>
        <a:p>
          <a:r>
            <a:rPr kumimoji="1" lang="ja-JP" altLang="en-US" sz="1300">
              <a:latin typeface="ＭＳ Ｐゴシック" panose="020B0600070205080204" pitchFamily="50" charset="-128"/>
              <a:ea typeface="ＭＳ Ｐゴシック" panose="020B0600070205080204" pitchFamily="50" charset="-128"/>
            </a:rPr>
            <a:t>　業務の効率化・職員の資質向上を図ることにより、類似団体平均を大きく下回る水準となっている。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119290</xdr:rowOff>
    </xdr:from>
    <xdr:to>
      <xdr:col>81</xdr:col>
      <xdr:colOff>44450</xdr:colOff>
      <xdr:row>59</xdr:row>
      <xdr:rowOff>138249</xdr:rowOff>
    </xdr:to>
    <xdr:cxnSp macro="">
      <xdr:nvCxnSpPr>
        <xdr:cNvPr id="320" name="直線コネクタ 319"/>
        <xdr:cNvCxnSpPr/>
      </xdr:nvCxnSpPr>
      <xdr:spPr>
        <a:xfrm>
          <a:off x="16179800" y="10234840"/>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119290</xdr:rowOff>
    </xdr:from>
    <xdr:to>
      <xdr:col>77</xdr:col>
      <xdr:colOff>44450</xdr:colOff>
      <xdr:row>59</xdr:row>
      <xdr:rowOff>141696</xdr:rowOff>
    </xdr:to>
    <xdr:cxnSp macro="">
      <xdr:nvCxnSpPr>
        <xdr:cNvPr id="323" name="直線コネクタ 322"/>
        <xdr:cNvCxnSpPr/>
      </xdr:nvCxnSpPr>
      <xdr:spPr>
        <a:xfrm flipV="1">
          <a:off x="15290800" y="10234840"/>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114119</xdr:rowOff>
    </xdr:from>
    <xdr:to>
      <xdr:col>72</xdr:col>
      <xdr:colOff>203200</xdr:colOff>
      <xdr:row>59</xdr:row>
      <xdr:rowOff>141696</xdr:rowOff>
    </xdr:to>
    <xdr:cxnSp macro="">
      <xdr:nvCxnSpPr>
        <xdr:cNvPr id="326" name="直線コネクタ 325"/>
        <xdr:cNvCxnSpPr/>
      </xdr:nvCxnSpPr>
      <xdr:spPr>
        <a:xfrm>
          <a:off x="14401800" y="1022966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114119</xdr:rowOff>
    </xdr:from>
    <xdr:to>
      <xdr:col>68</xdr:col>
      <xdr:colOff>152400</xdr:colOff>
      <xdr:row>59</xdr:row>
      <xdr:rowOff>146866</xdr:rowOff>
    </xdr:to>
    <xdr:cxnSp macro="">
      <xdr:nvCxnSpPr>
        <xdr:cNvPr id="329" name="直線コネクタ 328"/>
        <xdr:cNvCxnSpPr/>
      </xdr:nvCxnSpPr>
      <xdr:spPr>
        <a:xfrm flipV="1">
          <a:off x="13512800" y="10229669"/>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87449</xdr:rowOff>
    </xdr:from>
    <xdr:to>
      <xdr:col>81</xdr:col>
      <xdr:colOff>95250</xdr:colOff>
      <xdr:row>60</xdr:row>
      <xdr:rowOff>17599</xdr:rowOff>
    </xdr:to>
    <xdr:sp macro="" textlink="">
      <xdr:nvSpPr>
        <xdr:cNvPr id="339" name="楕円 338"/>
        <xdr:cNvSpPr/>
      </xdr:nvSpPr>
      <xdr:spPr>
        <a:xfrm>
          <a:off x="169672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103976</xdr:rowOff>
    </xdr:from>
    <xdr:ext cx="762000" cy="259045"/>
    <xdr:sp macro="" textlink="">
      <xdr:nvSpPr>
        <xdr:cNvPr id="340" name="定員管理の状況該当値テキスト"/>
        <xdr:cNvSpPr txBox="1"/>
      </xdr:nvSpPr>
      <xdr:spPr>
        <a:xfrm>
          <a:off x="17106900" y="10048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68490</xdr:rowOff>
    </xdr:from>
    <xdr:to>
      <xdr:col>77</xdr:col>
      <xdr:colOff>95250</xdr:colOff>
      <xdr:row>59</xdr:row>
      <xdr:rowOff>170090</xdr:rowOff>
    </xdr:to>
    <xdr:sp macro="" textlink="">
      <xdr:nvSpPr>
        <xdr:cNvPr id="341" name="楕円 340"/>
        <xdr:cNvSpPr/>
      </xdr:nvSpPr>
      <xdr:spPr>
        <a:xfrm>
          <a:off x="16129000" y="1018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8817</xdr:rowOff>
    </xdr:from>
    <xdr:ext cx="736600" cy="259045"/>
    <xdr:sp macro="" textlink="">
      <xdr:nvSpPr>
        <xdr:cNvPr id="342" name="テキスト ボックス 341"/>
        <xdr:cNvSpPr txBox="1"/>
      </xdr:nvSpPr>
      <xdr:spPr>
        <a:xfrm>
          <a:off x="15798800" y="995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90896</xdr:rowOff>
    </xdr:from>
    <xdr:to>
      <xdr:col>73</xdr:col>
      <xdr:colOff>44450</xdr:colOff>
      <xdr:row>60</xdr:row>
      <xdr:rowOff>21046</xdr:rowOff>
    </xdr:to>
    <xdr:sp macro="" textlink="">
      <xdr:nvSpPr>
        <xdr:cNvPr id="343" name="楕円 342"/>
        <xdr:cNvSpPr/>
      </xdr:nvSpPr>
      <xdr:spPr>
        <a:xfrm>
          <a:off x="15240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31223</xdr:rowOff>
    </xdr:from>
    <xdr:ext cx="762000" cy="259045"/>
    <xdr:sp macro="" textlink="">
      <xdr:nvSpPr>
        <xdr:cNvPr id="344" name="テキスト ボックス 343"/>
        <xdr:cNvSpPr txBox="1"/>
      </xdr:nvSpPr>
      <xdr:spPr>
        <a:xfrm>
          <a:off x="14909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63319</xdr:rowOff>
    </xdr:from>
    <xdr:to>
      <xdr:col>68</xdr:col>
      <xdr:colOff>203200</xdr:colOff>
      <xdr:row>59</xdr:row>
      <xdr:rowOff>164919</xdr:rowOff>
    </xdr:to>
    <xdr:sp macro="" textlink="">
      <xdr:nvSpPr>
        <xdr:cNvPr id="345" name="楕円 344"/>
        <xdr:cNvSpPr/>
      </xdr:nvSpPr>
      <xdr:spPr>
        <a:xfrm>
          <a:off x="14351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3646</xdr:rowOff>
    </xdr:from>
    <xdr:ext cx="762000" cy="259045"/>
    <xdr:sp macro="" textlink="">
      <xdr:nvSpPr>
        <xdr:cNvPr id="346" name="テキスト ボックス 345"/>
        <xdr:cNvSpPr txBox="1"/>
      </xdr:nvSpPr>
      <xdr:spPr>
        <a:xfrm>
          <a:off x="14020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96066</xdr:rowOff>
    </xdr:from>
    <xdr:to>
      <xdr:col>64</xdr:col>
      <xdr:colOff>152400</xdr:colOff>
      <xdr:row>60</xdr:row>
      <xdr:rowOff>26216</xdr:rowOff>
    </xdr:to>
    <xdr:sp macro="" textlink="">
      <xdr:nvSpPr>
        <xdr:cNvPr id="347" name="楕円 346"/>
        <xdr:cNvSpPr/>
      </xdr:nvSpPr>
      <xdr:spPr>
        <a:xfrm>
          <a:off x="13462000" y="1021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36393</xdr:rowOff>
    </xdr:from>
    <xdr:ext cx="762000" cy="259045"/>
    <xdr:sp macro="" textlink="">
      <xdr:nvSpPr>
        <xdr:cNvPr id="348" name="テキスト ボックス 347"/>
        <xdr:cNvSpPr txBox="1"/>
      </xdr:nvSpPr>
      <xdr:spPr>
        <a:xfrm>
          <a:off x="13131800" y="998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防災基盤整備事業や臨時財政対策債の償還が順次開始しているほか、下水道の事業進捗により準元利償還金の増加が見込まれることから、今後も町債の新規発行を元金償還以内に抑制し、町債残高の縮減と将来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108373</xdr:rowOff>
    </xdr:from>
    <xdr:to>
      <xdr:col>81</xdr:col>
      <xdr:colOff>44450</xdr:colOff>
      <xdr:row>41</xdr:row>
      <xdr:rowOff>124460</xdr:rowOff>
    </xdr:to>
    <xdr:cxnSp macro="">
      <xdr:nvCxnSpPr>
        <xdr:cNvPr id="381" name="直線コネクタ 380"/>
        <xdr:cNvCxnSpPr/>
      </xdr:nvCxnSpPr>
      <xdr:spPr>
        <a:xfrm>
          <a:off x="16179800" y="713782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108373</xdr:rowOff>
    </xdr:to>
    <xdr:cxnSp macro="">
      <xdr:nvCxnSpPr>
        <xdr:cNvPr id="384" name="直線コネクタ 383"/>
        <xdr:cNvCxnSpPr/>
      </xdr:nvCxnSpPr>
      <xdr:spPr>
        <a:xfrm>
          <a:off x="15290800" y="71297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6" name="テキスト ボックス 385"/>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100330</xdr:rowOff>
    </xdr:to>
    <xdr:cxnSp macro="">
      <xdr:nvCxnSpPr>
        <xdr:cNvPr id="387" name="直線コネクタ 386"/>
        <xdr:cNvCxnSpPr/>
      </xdr:nvCxnSpPr>
      <xdr:spPr>
        <a:xfrm>
          <a:off x="14401800" y="710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9" name="テキスト ボックス 388"/>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108373</xdr:rowOff>
    </xdr:to>
    <xdr:cxnSp macro="">
      <xdr:nvCxnSpPr>
        <xdr:cNvPr id="390" name="直線コネクタ 389"/>
        <xdr:cNvCxnSpPr/>
      </xdr:nvCxnSpPr>
      <xdr:spPr>
        <a:xfrm flipV="1">
          <a:off x="13512800" y="71056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400" name="楕円 399"/>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45737</xdr:rowOff>
    </xdr:from>
    <xdr:ext cx="762000" cy="259045"/>
    <xdr:sp macro="" textlink="">
      <xdr:nvSpPr>
        <xdr:cNvPr id="401" name="公債費負担の状況該当値テキスト"/>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57573</xdr:rowOff>
    </xdr:from>
    <xdr:to>
      <xdr:col>77</xdr:col>
      <xdr:colOff>95250</xdr:colOff>
      <xdr:row>41</xdr:row>
      <xdr:rowOff>159173</xdr:rowOff>
    </xdr:to>
    <xdr:sp macro="" textlink="">
      <xdr:nvSpPr>
        <xdr:cNvPr id="402" name="楕円 401"/>
        <xdr:cNvSpPr/>
      </xdr:nvSpPr>
      <xdr:spPr>
        <a:xfrm>
          <a:off x="16129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403" name="テキスト ボックス 402"/>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4" name="楕円 403"/>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05" name="テキスト ボックス 404"/>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6" name="楕円 405"/>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07" name="テキスト ボックス 406"/>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408" name="楕円 407"/>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409" name="テキスト ボックス 408"/>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将来負担比率については前年度と比較して６．３ポイント増加した</a:t>
          </a:r>
          <a:r>
            <a:rPr kumimoji="1" lang="ja-JP" altLang="en-US" sz="1300">
              <a:solidFill>
                <a:srgbClr val="FF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これは、公共下水道の事業進捗により準元利償還金が増加していることなどが要因である。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税収や普通交付税の減少が見込まれることに加え、下水道事業の拡大にともなう町債残高の増加及び不足財源を補うための財政調整基金の取り崩しなどが想定されるが、各事業の見直しなどにより、将来負担額の抑制を図り、財政の健全化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27335</xdr:rowOff>
    </xdr:from>
    <xdr:to>
      <xdr:col>81</xdr:col>
      <xdr:colOff>44450</xdr:colOff>
      <xdr:row>16</xdr:row>
      <xdr:rowOff>99725</xdr:rowOff>
    </xdr:to>
    <xdr:cxnSp macro="">
      <xdr:nvCxnSpPr>
        <xdr:cNvPr id="445" name="直線コネクタ 444"/>
        <xdr:cNvCxnSpPr/>
      </xdr:nvCxnSpPr>
      <xdr:spPr>
        <a:xfrm>
          <a:off x="16179800" y="277053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111898</xdr:rowOff>
    </xdr:from>
    <xdr:ext cx="762000" cy="259045"/>
    <xdr:sp macro="" textlink="">
      <xdr:nvSpPr>
        <xdr:cNvPr id="446" name="将来負担の状況平均値テキスト"/>
        <xdr:cNvSpPr txBox="1"/>
      </xdr:nvSpPr>
      <xdr:spPr>
        <a:xfrm>
          <a:off x="17106900" y="23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27335</xdr:rowOff>
    </xdr:from>
    <xdr:to>
      <xdr:col>77</xdr:col>
      <xdr:colOff>44450</xdr:colOff>
      <xdr:row>17</xdr:row>
      <xdr:rowOff>50074</xdr:rowOff>
    </xdr:to>
    <xdr:cxnSp macro="">
      <xdr:nvCxnSpPr>
        <xdr:cNvPr id="448" name="直線コネクタ 447"/>
        <xdr:cNvCxnSpPr/>
      </xdr:nvCxnSpPr>
      <xdr:spPr>
        <a:xfrm flipV="1">
          <a:off x="15290800" y="2770535"/>
          <a:ext cx="889000" cy="19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0" name="テキスト ボックス 449"/>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13547</xdr:rowOff>
    </xdr:from>
    <xdr:to>
      <xdr:col>72</xdr:col>
      <xdr:colOff>203200</xdr:colOff>
      <xdr:row>17</xdr:row>
      <xdr:rowOff>50074</xdr:rowOff>
    </xdr:to>
    <xdr:cxnSp macro="">
      <xdr:nvCxnSpPr>
        <xdr:cNvPr id="451" name="直線コネクタ 450"/>
        <xdr:cNvCxnSpPr/>
      </xdr:nvCxnSpPr>
      <xdr:spPr>
        <a:xfrm>
          <a:off x="14401800" y="2756747"/>
          <a:ext cx="889000" cy="20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13547</xdr:rowOff>
    </xdr:from>
    <xdr:to>
      <xdr:col>68</xdr:col>
      <xdr:colOff>152400</xdr:colOff>
      <xdr:row>16</xdr:row>
      <xdr:rowOff>33081</xdr:rowOff>
    </xdr:to>
    <xdr:cxnSp macro="">
      <xdr:nvCxnSpPr>
        <xdr:cNvPr id="454" name="直線コネクタ 453"/>
        <xdr:cNvCxnSpPr/>
      </xdr:nvCxnSpPr>
      <xdr:spPr>
        <a:xfrm flipV="1">
          <a:off x="13512800" y="2756747"/>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5" name="フローチャート: 判断 454"/>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6" name="テキスト ボックス 455"/>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7" name="フローチャート: 判断 456"/>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8" name="テキスト ボックス 457"/>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48925</xdr:rowOff>
    </xdr:from>
    <xdr:to>
      <xdr:col>81</xdr:col>
      <xdr:colOff>95250</xdr:colOff>
      <xdr:row>16</xdr:row>
      <xdr:rowOff>150525</xdr:rowOff>
    </xdr:to>
    <xdr:sp macro="" textlink="">
      <xdr:nvSpPr>
        <xdr:cNvPr id="464" name="楕円 463"/>
        <xdr:cNvSpPr/>
      </xdr:nvSpPr>
      <xdr:spPr>
        <a:xfrm>
          <a:off x="16967200" y="27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21002</xdr:rowOff>
    </xdr:from>
    <xdr:ext cx="762000" cy="259045"/>
    <xdr:sp macro="" textlink="">
      <xdr:nvSpPr>
        <xdr:cNvPr id="465" name="将来負担の状況該当値テキスト"/>
        <xdr:cNvSpPr txBox="1"/>
      </xdr:nvSpPr>
      <xdr:spPr>
        <a:xfrm>
          <a:off x="17106900" y="27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147985</xdr:rowOff>
    </xdr:from>
    <xdr:to>
      <xdr:col>77</xdr:col>
      <xdr:colOff>95250</xdr:colOff>
      <xdr:row>16</xdr:row>
      <xdr:rowOff>78135</xdr:rowOff>
    </xdr:to>
    <xdr:sp macro="" textlink="">
      <xdr:nvSpPr>
        <xdr:cNvPr id="466" name="楕円 465"/>
        <xdr:cNvSpPr/>
      </xdr:nvSpPr>
      <xdr:spPr>
        <a:xfrm>
          <a:off x="16129000" y="271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62912</xdr:rowOff>
    </xdr:from>
    <xdr:ext cx="736600" cy="259045"/>
    <xdr:sp macro="" textlink="">
      <xdr:nvSpPr>
        <xdr:cNvPr id="467" name="テキスト ボックス 466"/>
        <xdr:cNvSpPr txBox="1"/>
      </xdr:nvSpPr>
      <xdr:spPr>
        <a:xfrm>
          <a:off x="15798800" y="2806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170724</xdr:rowOff>
    </xdr:from>
    <xdr:to>
      <xdr:col>73</xdr:col>
      <xdr:colOff>44450</xdr:colOff>
      <xdr:row>17</xdr:row>
      <xdr:rowOff>100874</xdr:rowOff>
    </xdr:to>
    <xdr:sp macro="" textlink="">
      <xdr:nvSpPr>
        <xdr:cNvPr id="468" name="楕円 467"/>
        <xdr:cNvSpPr/>
      </xdr:nvSpPr>
      <xdr:spPr>
        <a:xfrm>
          <a:off x="15240000" y="29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85651</xdr:rowOff>
    </xdr:from>
    <xdr:ext cx="762000" cy="259045"/>
    <xdr:sp macro="" textlink="">
      <xdr:nvSpPr>
        <xdr:cNvPr id="469" name="テキスト ボックス 468"/>
        <xdr:cNvSpPr txBox="1"/>
      </xdr:nvSpPr>
      <xdr:spPr>
        <a:xfrm>
          <a:off x="14909800" y="300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134197</xdr:rowOff>
    </xdr:from>
    <xdr:to>
      <xdr:col>68</xdr:col>
      <xdr:colOff>203200</xdr:colOff>
      <xdr:row>16</xdr:row>
      <xdr:rowOff>64347</xdr:rowOff>
    </xdr:to>
    <xdr:sp macro="" textlink="">
      <xdr:nvSpPr>
        <xdr:cNvPr id="470" name="楕円 469"/>
        <xdr:cNvSpPr/>
      </xdr:nvSpPr>
      <xdr:spPr>
        <a:xfrm>
          <a:off x="14351000" y="27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49124</xdr:rowOff>
    </xdr:from>
    <xdr:ext cx="762000" cy="259045"/>
    <xdr:sp macro="" textlink="">
      <xdr:nvSpPr>
        <xdr:cNvPr id="471" name="テキスト ボックス 470"/>
        <xdr:cNvSpPr txBox="1"/>
      </xdr:nvSpPr>
      <xdr:spPr>
        <a:xfrm>
          <a:off x="14020800" y="279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153731</xdr:rowOff>
    </xdr:from>
    <xdr:to>
      <xdr:col>64</xdr:col>
      <xdr:colOff>152400</xdr:colOff>
      <xdr:row>16</xdr:row>
      <xdr:rowOff>83881</xdr:rowOff>
    </xdr:to>
    <xdr:sp macro="" textlink="">
      <xdr:nvSpPr>
        <xdr:cNvPr id="472" name="楕円 471"/>
        <xdr:cNvSpPr/>
      </xdr:nvSpPr>
      <xdr:spPr>
        <a:xfrm>
          <a:off x="13462000" y="27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68658</xdr:rowOff>
    </xdr:from>
    <xdr:ext cx="762000" cy="259045"/>
    <xdr:sp macro="" textlink="">
      <xdr:nvSpPr>
        <xdr:cNvPr id="473" name="テキスト ボックス 472"/>
        <xdr:cNvSpPr txBox="1"/>
      </xdr:nvSpPr>
      <xdr:spPr>
        <a:xfrm>
          <a:off x="13131800" y="28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28,338
28,152
14.27
9,443,689
9,002,265
398,080
6,058,591
8,736,873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人件費については、共済組合等負担金や職員退職手当負担金などの減により、前年度と比較して０．６ポイント減少した。</a:t>
          </a:r>
        </a:p>
        <a:p>
          <a:r>
            <a:rPr kumimoji="1" lang="ja-JP" altLang="en-US" sz="1300">
              <a:latin typeface="ＭＳ Ｐゴシック" panose="020B0600070205080204" pitchFamily="50" charset="-128"/>
              <a:ea typeface="ＭＳ Ｐゴシック" panose="020B0600070205080204" pitchFamily="50" charset="-128"/>
            </a:rPr>
            <a:t>　事務の統廃合や民間委託の推進を図るとともに、職員の資質向上に一層努めることで、行政サービスが低下しないよう、より効果的な行財政運営に努める。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85852</xdr:rowOff>
    </xdr:to>
    <xdr:cxnSp macro="">
      <xdr:nvCxnSpPr>
        <xdr:cNvPr id="64" name="直線コネクタ 63"/>
        <xdr:cNvCxnSpPr/>
      </xdr:nvCxnSpPr>
      <xdr:spPr>
        <a:xfrm flipV="1">
          <a:off x="3987800" y="62306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36</xdr:row>
      <xdr:rowOff>94996</xdr:rowOff>
    </xdr:to>
    <xdr:cxnSp macro="">
      <xdr:nvCxnSpPr>
        <xdr:cNvPr id="67" name="直線コネクタ 66"/>
        <xdr:cNvCxnSpPr/>
      </xdr:nvCxnSpPr>
      <xdr:spPr>
        <a:xfrm flipV="1">
          <a:off x="3098800" y="6258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94996</xdr:rowOff>
    </xdr:from>
    <xdr:to>
      <xdr:col>15</xdr:col>
      <xdr:colOff>98425</xdr:colOff>
      <xdr:row>37</xdr:row>
      <xdr:rowOff>5842</xdr:rowOff>
    </xdr:to>
    <xdr:cxnSp macro="">
      <xdr:nvCxnSpPr>
        <xdr:cNvPr id="70" name="直線コネクタ 69"/>
        <xdr:cNvCxnSpPr/>
      </xdr:nvCxnSpPr>
      <xdr:spPr>
        <a:xfrm flipV="1">
          <a:off x="2209800" y="62671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5842</xdr:rowOff>
    </xdr:from>
    <xdr:to>
      <xdr:col>11</xdr:col>
      <xdr:colOff>9525</xdr:colOff>
      <xdr:row>37</xdr:row>
      <xdr:rowOff>14986</xdr:rowOff>
    </xdr:to>
    <xdr:cxnSp macro="">
      <xdr:nvCxnSpPr>
        <xdr:cNvPr id="73" name="直線コネクタ 72"/>
        <xdr:cNvCxnSpPr/>
      </xdr:nvCxnSpPr>
      <xdr:spPr>
        <a:xfrm flipV="1">
          <a:off x="1320800" y="6349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3" name="楕円 82"/>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4"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35052</xdr:rowOff>
    </xdr:from>
    <xdr:to>
      <xdr:col>20</xdr:col>
      <xdr:colOff>38100</xdr:colOff>
      <xdr:row>36</xdr:row>
      <xdr:rowOff>136652</xdr:rowOff>
    </xdr:to>
    <xdr:sp macro="" textlink="">
      <xdr:nvSpPr>
        <xdr:cNvPr id="85" name="楕円 84"/>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146829</xdr:rowOff>
    </xdr:from>
    <xdr:ext cx="736600" cy="259045"/>
    <xdr:sp macro="" textlink="">
      <xdr:nvSpPr>
        <xdr:cNvPr id="86" name="テキスト ボックス 85"/>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44196</xdr:rowOff>
    </xdr:from>
    <xdr:to>
      <xdr:col>15</xdr:col>
      <xdr:colOff>149225</xdr:colOff>
      <xdr:row>36</xdr:row>
      <xdr:rowOff>145796</xdr:rowOff>
    </xdr:to>
    <xdr:sp macro="" textlink="">
      <xdr:nvSpPr>
        <xdr:cNvPr id="87" name="楕円 86"/>
        <xdr:cNvSpPr/>
      </xdr:nvSpPr>
      <xdr:spPr>
        <a:xfrm>
          <a:off x="3048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155973</xdr:rowOff>
    </xdr:from>
    <xdr:ext cx="762000" cy="259045"/>
    <xdr:sp macro="" textlink="">
      <xdr:nvSpPr>
        <xdr:cNvPr id="88" name="テキスト ボックス 87"/>
        <xdr:cNvSpPr txBox="1"/>
      </xdr:nvSpPr>
      <xdr:spPr>
        <a:xfrm>
          <a:off x="2717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126492</xdr:rowOff>
    </xdr:from>
    <xdr:to>
      <xdr:col>11</xdr:col>
      <xdr:colOff>60325</xdr:colOff>
      <xdr:row>37</xdr:row>
      <xdr:rowOff>56642</xdr:rowOff>
    </xdr:to>
    <xdr:sp macro="" textlink="">
      <xdr:nvSpPr>
        <xdr:cNvPr id="89" name="楕円 88"/>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90" name="テキスト ボックス 89"/>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91" name="楕円 90"/>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92" name="テキスト ボックス 91"/>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が類似団体平均を大きく上回っている要因については、衛生処理場での焼却廃止にともなう可燃ごみ処理業務の民間委託や、小・中学校での少人数学級の実施にかかる講師の配置などがあげられる。</a:t>
          </a:r>
        </a:p>
        <a:p>
          <a:r>
            <a:rPr kumimoji="1" lang="ja-JP" altLang="en-US" sz="1300">
              <a:latin typeface="ＭＳ Ｐゴシック" panose="020B0600070205080204" pitchFamily="50" charset="-128"/>
              <a:ea typeface="ＭＳ Ｐゴシック" panose="020B0600070205080204" pitchFamily="50" charset="-128"/>
            </a:rPr>
            <a:t>　長期継続契約の活用や民間委託による施設運営による施設運営などを十分検討しながら、効果的な行財政運営に努めていく。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161290</xdr:rowOff>
    </xdr:from>
    <xdr:to>
      <xdr:col>82</xdr:col>
      <xdr:colOff>107950</xdr:colOff>
      <xdr:row>20</xdr:row>
      <xdr:rowOff>5080</xdr:rowOff>
    </xdr:to>
    <xdr:cxnSp macro="">
      <xdr:nvCxnSpPr>
        <xdr:cNvPr id="125" name="直線コネクタ 124"/>
        <xdr:cNvCxnSpPr/>
      </xdr:nvCxnSpPr>
      <xdr:spPr>
        <a:xfrm>
          <a:off x="15671800" y="3418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123190</xdr:rowOff>
    </xdr:from>
    <xdr:to>
      <xdr:col>78</xdr:col>
      <xdr:colOff>69850</xdr:colOff>
      <xdr:row>19</xdr:row>
      <xdr:rowOff>161290</xdr:rowOff>
    </xdr:to>
    <xdr:cxnSp macro="">
      <xdr:nvCxnSpPr>
        <xdr:cNvPr id="128" name="直線コネクタ 127"/>
        <xdr:cNvCxnSpPr/>
      </xdr:nvCxnSpPr>
      <xdr:spPr>
        <a:xfrm>
          <a:off x="14782800" y="3380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100330</xdr:rowOff>
    </xdr:from>
    <xdr:to>
      <xdr:col>73</xdr:col>
      <xdr:colOff>180975</xdr:colOff>
      <xdr:row>19</xdr:row>
      <xdr:rowOff>123190</xdr:rowOff>
    </xdr:to>
    <xdr:cxnSp macro="">
      <xdr:nvCxnSpPr>
        <xdr:cNvPr id="131" name="直線コネクタ 130"/>
        <xdr:cNvCxnSpPr/>
      </xdr:nvCxnSpPr>
      <xdr:spPr>
        <a:xfrm>
          <a:off x="13893800" y="3357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46990</xdr:rowOff>
    </xdr:from>
    <xdr:to>
      <xdr:col>69</xdr:col>
      <xdr:colOff>92075</xdr:colOff>
      <xdr:row>19</xdr:row>
      <xdr:rowOff>100330</xdr:rowOff>
    </xdr:to>
    <xdr:cxnSp macro="">
      <xdr:nvCxnSpPr>
        <xdr:cNvPr id="134" name="直線コネクタ 133"/>
        <xdr:cNvCxnSpPr/>
      </xdr:nvCxnSpPr>
      <xdr:spPr>
        <a:xfrm>
          <a:off x="13004800" y="3304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125730</xdr:rowOff>
    </xdr:from>
    <xdr:to>
      <xdr:col>82</xdr:col>
      <xdr:colOff>158750</xdr:colOff>
      <xdr:row>20</xdr:row>
      <xdr:rowOff>55880</xdr:rowOff>
    </xdr:to>
    <xdr:sp macro="" textlink="">
      <xdr:nvSpPr>
        <xdr:cNvPr id="144" name="楕円 143"/>
        <xdr:cNvSpPr/>
      </xdr:nvSpPr>
      <xdr:spPr>
        <a:xfrm>
          <a:off x="16459200" y="33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97807</xdr:rowOff>
    </xdr:from>
    <xdr:ext cx="762000" cy="259045"/>
    <xdr:sp macro="" textlink="">
      <xdr:nvSpPr>
        <xdr:cNvPr id="145" name="物件費該当値テキスト"/>
        <xdr:cNvSpPr txBox="1"/>
      </xdr:nvSpPr>
      <xdr:spPr>
        <a:xfrm>
          <a:off x="165989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110490</xdr:rowOff>
    </xdr:from>
    <xdr:to>
      <xdr:col>78</xdr:col>
      <xdr:colOff>120650</xdr:colOff>
      <xdr:row>20</xdr:row>
      <xdr:rowOff>40640</xdr:rowOff>
    </xdr:to>
    <xdr:sp macro="" textlink="">
      <xdr:nvSpPr>
        <xdr:cNvPr id="146" name="楕円 145"/>
        <xdr:cNvSpPr/>
      </xdr:nvSpPr>
      <xdr:spPr>
        <a:xfrm>
          <a:off x="15621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25417</xdr:rowOff>
    </xdr:from>
    <xdr:ext cx="736600" cy="259045"/>
    <xdr:sp macro="" textlink="">
      <xdr:nvSpPr>
        <xdr:cNvPr id="147" name="テキスト ボックス 146"/>
        <xdr:cNvSpPr txBox="1"/>
      </xdr:nvSpPr>
      <xdr:spPr>
        <a:xfrm>
          <a:off x="15290800" y="345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72390</xdr:rowOff>
    </xdr:from>
    <xdr:to>
      <xdr:col>74</xdr:col>
      <xdr:colOff>31750</xdr:colOff>
      <xdr:row>20</xdr:row>
      <xdr:rowOff>2540</xdr:rowOff>
    </xdr:to>
    <xdr:sp macro="" textlink="">
      <xdr:nvSpPr>
        <xdr:cNvPr id="148" name="楕円 147"/>
        <xdr:cNvSpPr/>
      </xdr:nvSpPr>
      <xdr:spPr>
        <a:xfrm>
          <a:off x="14732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158767</xdr:rowOff>
    </xdr:from>
    <xdr:ext cx="762000" cy="259045"/>
    <xdr:sp macro="" textlink="">
      <xdr:nvSpPr>
        <xdr:cNvPr id="149" name="テキスト ボックス 148"/>
        <xdr:cNvSpPr txBox="1"/>
      </xdr:nvSpPr>
      <xdr:spPr>
        <a:xfrm>
          <a:off x="14401800" y="34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49530</xdr:rowOff>
    </xdr:from>
    <xdr:to>
      <xdr:col>69</xdr:col>
      <xdr:colOff>142875</xdr:colOff>
      <xdr:row>19</xdr:row>
      <xdr:rowOff>151130</xdr:rowOff>
    </xdr:to>
    <xdr:sp macro="" textlink="">
      <xdr:nvSpPr>
        <xdr:cNvPr id="150" name="楕円 149"/>
        <xdr:cNvSpPr/>
      </xdr:nvSpPr>
      <xdr:spPr>
        <a:xfrm>
          <a:off x="138430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135907</xdr:rowOff>
    </xdr:from>
    <xdr:ext cx="762000" cy="259045"/>
    <xdr:sp macro="" textlink="">
      <xdr:nvSpPr>
        <xdr:cNvPr id="151" name="テキスト ボックス 150"/>
        <xdr:cNvSpPr txBox="1"/>
      </xdr:nvSpPr>
      <xdr:spPr>
        <a:xfrm>
          <a:off x="13512800" y="33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167640</xdr:rowOff>
    </xdr:from>
    <xdr:to>
      <xdr:col>65</xdr:col>
      <xdr:colOff>53975</xdr:colOff>
      <xdr:row>19</xdr:row>
      <xdr:rowOff>97790</xdr:rowOff>
    </xdr:to>
    <xdr:sp macro="" textlink="">
      <xdr:nvSpPr>
        <xdr:cNvPr id="152" name="楕円 151"/>
        <xdr:cNvSpPr/>
      </xdr:nvSpPr>
      <xdr:spPr>
        <a:xfrm>
          <a:off x="12954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82567</xdr:rowOff>
    </xdr:from>
    <xdr:ext cx="762000" cy="259045"/>
    <xdr:sp macro="" textlink="">
      <xdr:nvSpPr>
        <xdr:cNvPr id="153" name="テキスト ボックス 152"/>
        <xdr:cNvSpPr txBox="1"/>
      </xdr:nvSpPr>
      <xdr:spPr>
        <a:xfrm>
          <a:off x="12623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扶助費にかかる経常収支比率は、障害者介護給付・訓練等給付費や児童保育費の増加により、上昇傾向が続いている。</a:t>
          </a:r>
        </a:p>
        <a:p>
          <a:r>
            <a:rPr kumimoji="1" lang="ja-JP" altLang="en-US" sz="1300">
              <a:latin typeface="ＭＳ Ｐゴシック" panose="020B0600070205080204" pitchFamily="50" charset="-128"/>
              <a:ea typeface="ＭＳ Ｐゴシック" panose="020B0600070205080204" pitchFamily="50" charset="-128"/>
            </a:rPr>
            <a:t>　今後、社会保障関係経費の増加が見込まれるなか、町の単独事業の見直しなどを進めていくことで、引き続き適正な給付を行うよう努める。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140607</xdr:rowOff>
    </xdr:from>
    <xdr:to>
      <xdr:col>24</xdr:col>
      <xdr:colOff>25400</xdr:colOff>
      <xdr:row>55</xdr:row>
      <xdr:rowOff>151493</xdr:rowOff>
    </xdr:to>
    <xdr:cxnSp macro="">
      <xdr:nvCxnSpPr>
        <xdr:cNvPr id="188" name="直線コネクタ 187"/>
        <xdr:cNvCxnSpPr/>
      </xdr:nvCxnSpPr>
      <xdr:spPr>
        <a:xfrm>
          <a:off x="3987800" y="95703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55</xdr:row>
      <xdr:rowOff>140607</xdr:rowOff>
    </xdr:to>
    <xdr:cxnSp macro="">
      <xdr:nvCxnSpPr>
        <xdr:cNvPr id="191" name="直線コネクタ 190"/>
        <xdr:cNvCxnSpPr/>
      </xdr:nvCxnSpPr>
      <xdr:spPr>
        <a:xfrm>
          <a:off x="3098800" y="9548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97065</xdr:rowOff>
    </xdr:from>
    <xdr:to>
      <xdr:col>15</xdr:col>
      <xdr:colOff>98425</xdr:colOff>
      <xdr:row>55</xdr:row>
      <xdr:rowOff>118835</xdr:rowOff>
    </xdr:to>
    <xdr:cxnSp macro="">
      <xdr:nvCxnSpPr>
        <xdr:cNvPr id="194" name="直線コネクタ 193"/>
        <xdr:cNvCxnSpPr/>
      </xdr:nvCxnSpPr>
      <xdr:spPr>
        <a:xfrm>
          <a:off x="2209800" y="9526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42635</xdr:rowOff>
    </xdr:from>
    <xdr:to>
      <xdr:col>11</xdr:col>
      <xdr:colOff>9525</xdr:colOff>
      <xdr:row>55</xdr:row>
      <xdr:rowOff>97065</xdr:rowOff>
    </xdr:to>
    <xdr:cxnSp macro="">
      <xdr:nvCxnSpPr>
        <xdr:cNvPr id="197" name="直線コネクタ 196"/>
        <xdr:cNvCxnSpPr/>
      </xdr:nvCxnSpPr>
      <xdr:spPr>
        <a:xfrm>
          <a:off x="1320800" y="94723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07" name="楕円 206"/>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08" name="扶助費該当値テキスト"/>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89807</xdr:rowOff>
    </xdr:from>
    <xdr:to>
      <xdr:col>20</xdr:col>
      <xdr:colOff>38100</xdr:colOff>
      <xdr:row>56</xdr:row>
      <xdr:rowOff>19957</xdr:rowOff>
    </xdr:to>
    <xdr:sp macro="" textlink="">
      <xdr:nvSpPr>
        <xdr:cNvPr id="209" name="楕円 208"/>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210" name="テキスト ボックス 209"/>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1" name="楕円 210"/>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12" name="テキスト ボックス 211"/>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46265</xdr:rowOff>
    </xdr:from>
    <xdr:to>
      <xdr:col>11</xdr:col>
      <xdr:colOff>60325</xdr:colOff>
      <xdr:row>55</xdr:row>
      <xdr:rowOff>147865</xdr:rowOff>
    </xdr:to>
    <xdr:sp macro="" textlink="">
      <xdr:nvSpPr>
        <xdr:cNvPr id="213" name="楕円 212"/>
        <xdr:cNvSpPr/>
      </xdr:nvSpPr>
      <xdr:spPr>
        <a:xfrm>
          <a:off x="2159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214" name="テキスト ボックス 213"/>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15" name="楕円 214"/>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16" name="テキスト ボックス 215"/>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平成３０年度に公共下水道事業が地方公営企業会計へ移行し、繰出金で計上していた費用が補助費等へ移行したことに伴い、前年度に引き続き類似団体平均を下回った。</a:t>
          </a:r>
        </a:p>
        <a:p>
          <a:r>
            <a:rPr kumimoji="1" lang="ja-JP" altLang="en-US" sz="1300">
              <a:latin typeface="ＭＳ Ｐゴシック" panose="020B0600070205080204" pitchFamily="50" charset="-128"/>
              <a:ea typeface="ＭＳ Ｐゴシック" panose="020B0600070205080204" pitchFamily="50" charset="-128"/>
            </a:rPr>
            <a:t>　今後も引き続き、経費の節減や国民健康保険税の適正化を図ることなどにより、普通会計の負担額を減らしていくよう努める。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107950</xdr:rowOff>
    </xdr:from>
    <xdr:to>
      <xdr:col>82</xdr:col>
      <xdr:colOff>107950</xdr:colOff>
      <xdr:row>56</xdr:row>
      <xdr:rowOff>107950</xdr:rowOff>
    </xdr:to>
    <xdr:cxnSp macro="">
      <xdr:nvCxnSpPr>
        <xdr:cNvPr id="253" name="直線コネクタ 252"/>
        <xdr:cNvCxnSpPr/>
      </xdr:nvCxnSpPr>
      <xdr:spPr>
        <a:xfrm>
          <a:off x="15671800" y="9709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107950</xdr:rowOff>
    </xdr:from>
    <xdr:to>
      <xdr:col>78</xdr:col>
      <xdr:colOff>69850</xdr:colOff>
      <xdr:row>57</xdr:row>
      <xdr:rowOff>165100</xdr:rowOff>
    </xdr:to>
    <xdr:cxnSp macro="">
      <xdr:nvCxnSpPr>
        <xdr:cNvPr id="256" name="直線コネクタ 255"/>
        <xdr:cNvCxnSpPr/>
      </xdr:nvCxnSpPr>
      <xdr:spPr>
        <a:xfrm flipV="1">
          <a:off x="14782800" y="97091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165100</xdr:rowOff>
    </xdr:from>
    <xdr:to>
      <xdr:col>73</xdr:col>
      <xdr:colOff>180975</xdr:colOff>
      <xdr:row>57</xdr:row>
      <xdr:rowOff>165100</xdr:rowOff>
    </xdr:to>
    <xdr:cxnSp macro="">
      <xdr:nvCxnSpPr>
        <xdr:cNvPr id="259" name="直線コネクタ 258"/>
        <xdr:cNvCxnSpPr/>
      </xdr:nvCxnSpPr>
      <xdr:spPr>
        <a:xfrm>
          <a:off x="13893800" y="9937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136525</xdr:rowOff>
    </xdr:from>
    <xdr:to>
      <xdr:col>69</xdr:col>
      <xdr:colOff>92075</xdr:colOff>
      <xdr:row>57</xdr:row>
      <xdr:rowOff>165100</xdr:rowOff>
    </xdr:to>
    <xdr:cxnSp macro="">
      <xdr:nvCxnSpPr>
        <xdr:cNvPr id="262" name="直線コネクタ 261"/>
        <xdr:cNvCxnSpPr/>
      </xdr:nvCxnSpPr>
      <xdr:spPr>
        <a:xfrm>
          <a:off x="13004800" y="99091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72" name="楕円 271"/>
        <xdr:cNvSpPr/>
      </xdr:nvSpPr>
      <xdr:spPr>
        <a:xfrm>
          <a:off x="16459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73677</xdr:rowOff>
    </xdr:from>
    <xdr:ext cx="762000" cy="259045"/>
    <xdr:sp macro="" textlink="">
      <xdr:nvSpPr>
        <xdr:cNvPr id="273" name="その他該当値テキスト"/>
        <xdr:cNvSpPr txBox="1"/>
      </xdr:nvSpPr>
      <xdr:spPr>
        <a:xfrm>
          <a:off x="165989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57150</xdr:rowOff>
    </xdr:from>
    <xdr:to>
      <xdr:col>78</xdr:col>
      <xdr:colOff>120650</xdr:colOff>
      <xdr:row>56</xdr:row>
      <xdr:rowOff>158750</xdr:rowOff>
    </xdr:to>
    <xdr:sp macro="" textlink="">
      <xdr:nvSpPr>
        <xdr:cNvPr id="274" name="楕円 273"/>
        <xdr:cNvSpPr/>
      </xdr:nvSpPr>
      <xdr:spPr>
        <a:xfrm>
          <a:off x="15621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168927</xdr:rowOff>
    </xdr:from>
    <xdr:ext cx="736600" cy="259045"/>
    <xdr:sp macro="" textlink="">
      <xdr:nvSpPr>
        <xdr:cNvPr id="275" name="テキスト ボックス 274"/>
        <xdr:cNvSpPr txBox="1"/>
      </xdr:nvSpPr>
      <xdr:spPr>
        <a:xfrm>
          <a:off x="15290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114300</xdr:rowOff>
    </xdr:from>
    <xdr:to>
      <xdr:col>74</xdr:col>
      <xdr:colOff>31750</xdr:colOff>
      <xdr:row>58</xdr:row>
      <xdr:rowOff>44450</xdr:rowOff>
    </xdr:to>
    <xdr:sp macro="" textlink="">
      <xdr:nvSpPr>
        <xdr:cNvPr id="276" name="楕円 275"/>
        <xdr:cNvSpPr/>
      </xdr:nvSpPr>
      <xdr:spPr>
        <a:xfrm>
          <a:off x="14732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29227</xdr:rowOff>
    </xdr:from>
    <xdr:ext cx="762000" cy="259045"/>
    <xdr:sp macro="" textlink="">
      <xdr:nvSpPr>
        <xdr:cNvPr id="277" name="テキスト ボックス 276"/>
        <xdr:cNvSpPr txBox="1"/>
      </xdr:nvSpPr>
      <xdr:spPr>
        <a:xfrm>
          <a:off x="14401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114300</xdr:rowOff>
    </xdr:from>
    <xdr:to>
      <xdr:col>69</xdr:col>
      <xdr:colOff>142875</xdr:colOff>
      <xdr:row>58</xdr:row>
      <xdr:rowOff>44450</xdr:rowOff>
    </xdr:to>
    <xdr:sp macro="" textlink="">
      <xdr:nvSpPr>
        <xdr:cNvPr id="278" name="楕円 277"/>
        <xdr:cNvSpPr/>
      </xdr:nvSpPr>
      <xdr:spPr>
        <a:xfrm>
          <a:off x="13843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29227</xdr:rowOff>
    </xdr:from>
    <xdr:ext cx="762000" cy="259045"/>
    <xdr:sp macro="" textlink="">
      <xdr:nvSpPr>
        <xdr:cNvPr id="279" name="テキスト ボックス 278"/>
        <xdr:cNvSpPr txBox="1"/>
      </xdr:nvSpPr>
      <xdr:spPr>
        <a:xfrm>
          <a:off x="13512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85725</xdr:rowOff>
    </xdr:from>
    <xdr:to>
      <xdr:col>65</xdr:col>
      <xdr:colOff>53975</xdr:colOff>
      <xdr:row>58</xdr:row>
      <xdr:rowOff>15875</xdr:rowOff>
    </xdr:to>
    <xdr:sp macro="" textlink="">
      <xdr:nvSpPr>
        <xdr:cNvPr id="280" name="楕円 279"/>
        <xdr:cNvSpPr/>
      </xdr:nvSpPr>
      <xdr:spPr>
        <a:xfrm>
          <a:off x="12954000" y="98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652</xdr:rowOff>
    </xdr:from>
    <xdr:ext cx="762000" cy="259045"/>
    <xdr:sp macro="" textlink="">
      <xdr:nvSpPr>
        <xdr:cNvPr id="281" name="テキスト ボックス 280"/>
        <xdr:cNvSpPr txBox="1"/>
      </xdr:nvSpPr>
      <xdr:spPr>
        <a:xfrm>
          <a:off x="12623800" y="99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補助費等については、下水道事業会計補助金の増加などにより、前年度と比較して、０．４ポイント増加した。</a:t>
          </a:r>
        </a:p>
        <a:p>
          <a:r>
            <a:rPr kumimoji="1" lang="ja-JP" altLang="en-US" sz="1300">
              <a:latin typeface="ＭＳ Ｐゴシック" panose="020B0600070205080204" pitchFamily="50" charset="-128"/>
              <a:ea typeface="ＭＳ Ｐゴシック" panose="020B0600070205080204" pitchFamily="50" charset="-128"/>
            </a:rPr>
            <a:t>　また、団体補助に対する補助金は原則前年度同額の措置を講じており、例年類似団体平均を下回っている。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今後も、原則同額の措置を講じることとしており、その維持・抑制に努めるとともに、補助の額が適正かどうか、見直しや廃止の検討をすすめる。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81280</xdr:rowOff>
    </xdr:to>
    <xdr:cxnSp macro="">
      <xdr:nvCxnSpPr>
        <xdr:cNvPr id="311" name="直線コネクタ 310"/>
        <xdr:cNvCxnSpPr/>
      </xdr:nvCxnSpPr>
      <xdr:spPr>
        <a:xfrm>
          <a:off x="15671800" y="62351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62992</xdr:rowOff>
    </xdr:to>
    <xdr:cxnSp macro="">
      <xdr:nvCxnSpPr>
        <xdr:cNvPr id="314" name="直線コネクタ 313"/>
        <xdr:cNvCxnSpPr/>
      </xdr:nvCxnSpPr>
      <xdr:spPr>
        <a:xfrm>
          <a:off x="14782800" y="61803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12700</xdr:rowOff>
    </xdr:to>
    <xdr:cxnSp macro="">
      <xdr:nvCxnSpPr>
        <xdr:cNvPr id="317" name="直線コネクタ 316"/>
        <xdr:cNvCxnSpPr/>
      </xdr:nvCxnSpPr>
      <xdr:spPr>
        <a:xfrm flipV="1">
          <a:off x="13893800" y="6180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xdr:rowOff>
    </xdr:from>
    <xdr:to>
      <xdr:col>69</xdr:col>
      <xdr:colOff>92075</xdr:colOff>
      <xdr:row>36</xdr:row>
      <xdr:rowOff>12700</xdr:rowOff>
    </xdr:to>
    <xdr:cxnSp macro="">
      <xdr:nvCxnSpPr>
        <xdr:cNvPr id="320" name="直線コネクタ 319"/>
        <xdr:cNvCxnSpPr/>
      </xdr:nvCxnSpPr>
      <xdr:spPr>
        <a:xfrm>
          <a:off x="13004800" y="6180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30" name="楕円 329"/>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31"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32" name="楕円 331"/>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33" name="テキスト ボックス 332"/>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34" name="楕円 333"/>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35" name="テキスト ボックス 334"/>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6" name="楕円 335"/>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37" name="テキスト ボックス 336"/>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38" name="楕円 337"/>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39" name="テキスト ボックス 338"/>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臨時財政対策債や史跡中宮寺跡整備事業分の償還が開始したものの、減税補てん債の償還が完了したことなどにより、前年度と比較して０．４ポイント減少した。</a:t>
          </a:r>
        </a:p>
        <a:p>
          <a:r>
            <a:rPr kumimoji="1" lang="ja-JP" altLang="en-US" sz="1300">
              <a:latin typeface="ＭＳ Ｐゴシック" panose="020B0600070205080204" pitchFamily="50" charset="-128"/>
              <a:ea typeface="ＭＳ Ｐゴシック" panose="020B0600070205080204" pitchFamily="50" charset="-128"/>
            </a:rPr>
            <a:t>　今後も、普通建設事業の抑制に努めるとともに、公債費の縮減に向け地方債発行の適正化を図る。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134620</xdr:rowOff>
    </xdr:to>
    <xdr:cxnSp macro="">
      <xdr:nvCxnSpPr>
        <xdr:cNvPr id="372" name="直線コネクタ 371"/>
        <xdr:cNvCxnSpPr/>
      </xdr:nvCxnSpPr>
      <xdr:spPr>
        <a:xfrm flipV="1">
          <a:off x="3987800" y="131343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134620</xdr:rowOff>
    </xdr:from>
    <xdr:to>
      <xdr:col>19</xdr:col>
      <xdr:colOff>187325</xdr:colOff>
      <xdr:row>76</xdr:row>
      <xdr:rowOff>157480</xdr:rowOff>
    </xdr:to>
    <xdr:cxnSp macro="">
      <xdr:nvCxnSpPr>
        <xdr:cNvPr id="375" name="直線コネクタ 374"/>
        <xdr:cNvCxnSpPr/>
      </xdr:nvCxnSpPr>
      <xdr:spPr>
        <a:xfrm flipV="1">
          <a:off x="3098800" y="1316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142239</xdr:rowOff>
    </xdr:from>
    <xdr:to>
      <xdr:col>15</xdr:col>
      <xdr:colOff>98425</xdr:colOff>
      <xdr:row>76</xdr:row>
      <xdr:rowOff>157480</xdr:rowOff>
    </xdr:to>
    <xdr:cxnSp macro="">
      <xdr:nvCxnSpPr>
        <xdr:cNvPr id="378" name="直線コネクタ 377"/>
        <xdr:cNvCxnSpPr/>
      </xdr:nvCxnSpPr>
      <xdr:spPr>
        <a:xfrm>
          <a:off x="2209800" y="131724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80" name="テキスト ボックス 379"/>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76</xdr:row>
      <xdr:rowOff>142239</xdr:rowOff>
    </xdr:to>
    <xdr:cxnSp macro="">
      <xdr:nvCxnSpPr>
        <xdr:cNvPr id="381" name="直線コネクタ 380"/>
        <xdr:cNvCxnSpPr/>
      </xdr:nvCxnSpPr>
      <xdr:spPr>
        <a:xfrm>
          <a:off x="1320800" y="13157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5" name="テキスト ボックス 384"/>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91" name="楕円 390"/>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92"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83820</xdr:rowOff>
    </xdr:from>
    <xdr:to>
      <xdr:col>20</xdr:col>
      <xdr:colOff>38100</xdr:colOff>
      <xdr:row>77</xdr:row>
      <xdr:rowOff>13970</xdr:rowOff>
    </xdr:to>
    <xdr:sp macro="" textlink="">
      <xdr:nvSpPr>
        <xdr:cNvPr id="393" name="楕円 392"/>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24147</xdr:rowOff>
    </xdr:from>
    <xdr:ext cx="736600" cy="259045"/>
    <xdr:sp macro="" textlink="">
      <xdr:nvSpPr>
        <xdr:cNvPr id="394" name="テキスト ボックス 393"/>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395" name="楕円 394"/>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96" name="テキスト ボックス 395"/>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91439</xdr:rowOff>
    </xdr:from>
    <xdr:to>
      <xdr:col>11</xdr:col>
      <xdr:colOff>60325</xdr:colOff>
      <xdr:row>77</xdr:row>
      <xdr:rowOff>21589</xdr:rowOff>
    </xdr:to>
    <xdr:sp macro="" textlink="">
      <xdr:nvSpPr>
        <xdr:cNvPr id="397" name="楕円 396"/>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31767</xdr:rowOff>
    </xdr:from>
    <xdr:ext cx="762000" cy="259045"/>
    <xdr:sp macro="" textlink="">
      <xdr:nvSpPr>
        <xdr:cNvPr id="398" name="テキスト ボックス 397"/>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99" name="楕円 398"/>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162577</xdr:rowOff>
    </xdr:from>
    <xdr:ext cx="762000" cy="259045"/>
    <xdr:sp macro="" textlink="">
      <xdr:nvSpPr>
        <xdr:cNvPr id="400" name="テキスト ボックス 399"/>
        <xdr:cNvSpPr txBox="1"/>
      </xdr:nvSpPr>
      <xdr:spPr>
        <a:xfrm>
          <a:off x="939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公債費以外にかかる経常収支比率は、前年度と比較して０．１ポイント増加しており、類似団体平均を平成２０年度以降上回っている。</a:t>
          </a:r>
        </a:p>
        <a:p>
          <a:r>
            <a:rPr kumimoji="1" lang="ja-JP" altLang="en-US" sz="1300">
              <a:latin typeface="ＭＳ Ｐゴシック" panose="020B0600070205080204" pitchFamily="50" charset="-128"/>
              <a:ea typeface="ＭＳ Ｐゴシック" panose="020B0600070205080204" pitchFamily="50" charset="-128"/>
            </a:rPr>
            <a:t>　町単独事業の見直しや、徹底した行財政改革の取組みを推進し、適切な財政運営に努めていく。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127000</xdr:rowOff>
    </xdr:from>
    <xdr:to>
      <xdr:col>82</xdr:col>
      <xdr:colOff>107950</xdr:colOff>
      <xdr:row>78</xdr:row>
      <xdr:rowOff>131572</xdr:rowOff>
    </xdr:to>
    <xdr:cxnSp macro="">
      <xdr:nvCxnSpPr>
        <xdr:cNvPr id="431" name="直線コネクタ 430"/>
        <xdr:cNvCxnSpPr/>
      </xdr:nvCxnSpPr>
      <xdr:spPr>
        <a:xfrm>
          <a:off x="15671800" y="135001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78</xdr:row>
      <xdr:rowOff>159004</xdr:rowOff>
    </xdr:to>
    <xdr:cxnSp macro="">
      <xdr:nvCxnSpPr>
        <xdr:cNvPr id="434" name="直線コネクタ 433"/>
        <xdr:cNvCxnSpPr/>
      </xdr:nvCxnSpPr>
      <xdr:spPr>
        <a:xfrm flipV="1">
          <a:off x="14782800" y="135001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159004</xdr:rowOff>
    </xdr:from>
    <xdr:to>
      <xdr:col>73</xdr:col>
      <xdr:colOff>180975</xdr:colOff>
      <xdr:row>79</xdr:row>
      <xdr:rowOff>51563</xdr:rowOff>
    </xdr:to>
    <xdr:cxnSp macro="">
      <xdr:nvCxnSpPr>
        <xdr:cNvPr id="437" name="直線コネクタ 436"/>
        <xdr:cNvCxnSpPr/>
      </xdr:nvCxnSpPr>
      <xdr:spPr>
        <a:xfrm flipV="1">
          <a:off x="13893800" y="135321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159004</xdr:rowOff>
    </xdr:from>
    <xdr:to>
      <xdr:col>69</xdr:col>
      <xdr:colOff>92075</xdr:colOff>
      <xdr:row>79</xdr:row>
      <xdr:rowOff>51563</xdr:rowOff>
    </xdr:to>
    <xdr:cxnSp macro="">
      <xdr:nvCxnSpPr>
        <xdr:cNvPr id="440" name="直線コネクタ 439"/>
        <xdr:cNvCxnSpPr/>
      </xdr:nvCxnSpPr>
      <xdr:spPr>
        <a:xfrm>
          <a:off x="13004800" y="135321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50" name="楕円 449"/>
        <xdr:cNvSpPr/>
      </xdr:nvSpPr>
      <xdr:spPr>
        <a:xfrm>
          <a:off x="16459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52849</xdr:rowOff>
    </xdr:from>
    <xdr:ext cx="762000" cy="259045"/>
    <xdr:sp macro="" textlink="">
      <xdr:nvSpPr>
        <xdr:cNvPr id="451" name="公債費以外該当値テキスト"/>
        <xdr:cNvSpPr txBox="1"/>
      </xdr:nvSpPr>
      <xdr:spPr>
        <a:xfrm>
          <a:off x="16598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52" name="楕円 451"/>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53" name="テキスト ボックス 452"/>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108204</xdr:rowOff>
    </xdr:from>
    <xdr:to>
      <xdr:col>74</xdr:col>
      <xdr:colOff>31750</xdr:colOff>
      <xdr:row>79</xdr:row>
      <xdr:rowOff>38354</xdr:rowOff>
    </xdr:to>
    <xdr:sp macro="" textlink="">
      <xdr:nvSpPr>
        <xdr:cNvPr id="454" name="楕円 453"/>
        <xdr:cNvSpPr/>
      </xdr:nvSpPr>
      <xdr:spPr>
        <a:xfrm>
          <a:off x="14732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23131</xdr:rowOff>
    </xdr:from>
    <xdr:ext cx="762000" cy="259045"/>
    <xdr:sp macro="" textlink="">
      <xdr:nvSpPr>
        <xdr:cNvPr id="455" name="テキスト ボックス 454"/>
        <xdr:cNvSpPr txBox="1"/>
      </xdr:nvSpPr>
      <xdr:spPr>
        <a:xfrm>
          <a:off x="14401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763</xdr:rowOff>
    </xdr:from>
    <xdr:to>
      <xdr:col>69</xdr:col>
      <xdr:colOff>142875</xdr:colOff>
      <xdr:row>79</xdr:row>
      <xdr:rowOff>102363</xdr:rowOff>
    </xdr:to>
    <xdr:sp macro="" textlink="">
      <xdr:nvSpPr>
        <xdr:cNvPr id="456" name="楕円 455"/>
        <xdr:cNvSpPr/>
      </xdr:nvSpPr>
      <xdr:spPr>
        <a:xfrm>
          <a:off x="13843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87140</xdr:rowOff>
    </xdr:from>
    <xdr:ext cx="762000" cy="259045"/>
    <xdr:sp macro="" textlink="">
      <xdr:nvSpPr>
        <xdr:cNvPr id="457" name="テキスト ボックス 456"/>
        <xdr:cNvSpPr txBox="1"/>
      </xdr:nvSpPr>
      <xdr:spPr>
        <a:xfrm>
          <a:off x="13512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108204</xdr:rowOff>
    </xdr:from>
    <xdr:to>
      <xdr:col>65</xdr:col>
      <xdr:colOff>53975</xdr:colOff>
      <xdr:row>79</xdr:row>
      <xdr:rowOff>38354</xdr:rowOff>
    </xdr:to>
    <xdr:sp macro="" textlink="">
      <xdr:nvSpPr>
        <xdr:cNvPr id="458" name="楕円 457"/>
        <xdr:cNvSpPr/>
      </xdr:nvSpPr>
      <xdr:spPr>
        <a:xfrm>
          <a:off x="12954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23131</xdr:rowOff>
    </xdr:from>
    <xdr:ext cx="762000" cy="259045"/>
    <xdr:sp macro="" textlink="">
      <xdr:nvSpPr>
        <xdr:cNvPr id="459" name="テキスト ボックス 458"/>
        <xdr:cNvSpPr txBox="1"/>
      </xdr:nvSpPr>
      <xdr:spPr>
        <a:xfrm>
          <a:off x="12623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140776</xdr:rowOff>
    </xdr:from>
    <xdr:to>
      <xdr:col>29</xdr:col>
      <xdr:colOff>127000</xdr:colOff>
      <xdr:row>17</xdr:row>
      <xdr:rowOff>154312</xdr:rowOff>
    </xdr:to>
    <xdr:cxnSp macro="">
      <xdr:nvCxnSpPr>
        <xdr:cNvPr id="52" name="直線コネクタ 51"/>
        <xdr:cNvCxnSpPr/>
      </xdr:nvCxnSpPr>
      <xdr:spPr bwMode="auto">
        <a:xfrm flipV="1">
          <a:off x="5003800" y="3103051"/>
          <a:ext cx="647700" cy="13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125553</xdr:rowOff>
    </xdr:from>
    <xdr:ext cx="762000" cy="259045"/>
    <xdr:sp macro="" textlink="">
      <xdr:nvSpPr>
        <xdr:cNvPr id="53" name="人口1人当たり決算額の推移平均値テキスト130"/>
        <xdr:cNvSpPr txBox="1"/>
      </xdr:nvSpPr>
      <xdr:spPr>
        <a:xfrm>
          <a:off x="5740400" y="30878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154312</xdr:rowOff>
    </xdr:from>
    <xdr:to>
      <xdr:col>26</xdr:col>
      <xdr:colOff>50800</xdr:colOff>
      <xdr:row>17</xdr:row>
      <xdr:rowOff>166902</xdr:rowOff>
    </xdr:to>
    <xdr:cxnSp macro="">
      <xdr:nvCxnSpPr>
        <xdr:cNvPr id="55" name="直線コネクタ 54"/>
        <xdr:cNvCxnSpPr/>
      </xdr:nvCxnSpPr>
      <xdr:spPr bwMode="auto">
        <a:xfrm flipV="1">
          <a:off x="4305300" y="3116587"/>
          <a:ext cx="698500" cy="12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135714</xdr:rowOff>
    </xdr:from>
    <xdr:to>
      <xdr:col>22</xdr:col>
      <xdr:colOff>114300</xdr:colOff>
      <xdr:row>17</xdr:row>
      <xdr:rowOff>166902</xdr:rowOff>
    </xdr:to>
    <xdr:cxnSp macro="">
      <xdr:nvCxnSpPr>
        <xdr:cNvPr id="58" name="直線コネクタ 57"/>
        <xdr:cNvCxnSpPr/>
      </xdr:nvCxnSpPr>
      <xdr:spPr bwMode="auto">
        <a:xfrm>
          <a:off x="3606800" y="3097989"/>
          <a:ext cx="698500" cy="31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89684</xdr:rowOff>
    </xdr:from>
    <xdr:to>
      <xdr:col>18</xdr:col>
      <xdr:colOff>177800</xdr:colOff>
      <xdr:row>17</xdr:row>
      <xdr:rowOff>135714</xdr:rowOff>
    </xdr:to>
    <xdr:cxnSp macro="">
      <xdr:nvCxnSpPr>
        <xdr:cNvPr id="61" name="直線コネクタ 60"/>
        <xdr:cNvCxnSpPr/>
      </xdr:nvCxnSpPr>
      <xdr:spPr bwMode="auto">
        <a:xfrm>
          <a:off x="2908300" y="3051959"/>
          <a:ext cx="698500" cy="46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89976</xdr:rowOff>
    </xdr:from>
    <xdr:to>
      <xdr:col>29</xdr:col>
      <xdr:colOff>177800</xdr:colOff>
      <xdr:row>18</xdr:row>
      <xdr:rowOff>20126</xdr:rowOff>
    </xdr:to>
    <xdr:sp macro="" textlink="">
      <xdr:nvSpPr>
        <xdr:cNvPr id="71" name="楕円 70"/>
        <xdr:cNvSpPr/>
      </xdr:nvSpPr>
      <xdr:spPr bwMode="auto">
        <a:xfrm>
          <a:off x="5600700" y="3052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106503</xdr:rowOff>
    </xdr:from>
    <xdr:ext cx="762000" cy="259045"/>
    <xdr:sp macro="" textlink="">
      <xdr:nvSpPr>
        <xdr:cNvPr id="72" name="人口1人当たり決算額の推移該当値テキスト130"/>
        <xdr:cNvSpPr txBox="1"/>
      </xdr:nvSpPr>
      <xdr:spPr>
        <a:xfrm>
          <a:off x="5740400" y="289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103512</xdr:rowOff>
    </xdr:from>
    <xdr:to>
      <xdr:col>26</xdr:col>
      <xdr:colOff>101600</xdr:colOff>
      <xdr:row>18</xdr:row>
      <xdr:rowOff>33662</xdr:rowOff>
    </xdr:to>
    <xdr:sp macro="" textlink="">
      <xdr:nvSpPr>
        <xdr:cNvPr id="73" name="楕円 72"/>
        <xdr:cNvSpPr/>
      </xdr:nvSpPr>
      <xdr:spPr bwMode="auto">
        <a:xfrm>
          <a:off x="4953000" y="3065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43839</xdr:rowOff>
    </xdr:from>
    <xdr:ext cx="736600" cy="259045"/>
    <xdr:sp macro="" textlink="">
      <xdr:nvSpPr>
        <xdr:cNvPr id="74" name="テキスト ボックス 73"/>
        <xdr:cNvSpPr txBox="1"/>
      </xdr:nvSpPr>
      <xdr:spPr>
        <a:xfrm>
          <a:off x="4622800" y="2834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116102</xdr:rowOff>
    </xdr:from>
    <xdr:to>
      <xdr:col>22</xdr:col>
      <xdr:colOff>165100</xdr:colOff>
      <xdr:row>18</xdr:row>
      <xdr:rowOff>46252</xdr:rowOff>
    </xdr:to>
    <xdr:sp macro="" textlink="">
      <xdr:nvSpPr>
        <xdr:cNvPr id="75" name="楕円 74"/>
        <xdr:cNvSpPr/>
      </xdr:nvSpPr>
      <xdr:spPr bwMode="auto">
        <a:xfrm>
          <a:off x="4254500" y="3078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56429</xdr:rowOff>
    </xdr:from>
    <xdr:ext cx="762000" cy="259045"/>
    <xdr:sp macro="" textlink="">
      <xdr:nvSpPr>
        <xdr:cNvPr id="76" name="テキスト ボックス 75"/>
        <xdr:cNvSpPr txBox="1"/>
      </xdr:nvSpPr>
      <xdr:spPr>
        <a:xfrm>
          <a:off x="3924300" y="284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84914</xdr:rowOff>
    </xdr:from>
    <xdr:to>
      <xdr:col>19</xdr:col>
      <xdr:colOff>38100</xdr:colOff>
      <xdr:row>18</xdr:row>
      <xdr:rowOff>15064</xdr:rowOff>
    </xdr:to>
    <xdr:sp macro="" textlink="">
      <xdr:nvSpPr>
        <xdr:cNvPr id="77" name="楕円 76"/>
        <xdr:cNvSpPr/>
      </xdr:nvSpPr>
      <xdr:spPr bwMode="auto">
        <a:xfrm>
          <a:off x="3556000" y="3047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25241</xdr:rowOff>
    </xdr:from>
    <xdr:ext cx="762000" cy="259045"/>
    <xdr:sp macro="" textlink="">
      <xdr:nvSpPr>
        <xdr:cNvPr id="78" name="テキスト ボックス 77"/>
        <xdr:cNvSpPr txBox="1"/>
      </xdr:nvSpPr>
      <xdr:spPr>
        <a:xfrm>
          <a:off x="3225800" y="28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38884</xdr:rowOff>
    </xdr:from>
    <xdr:to>
      <xdr:col>15</xdr:col>
      <xdr:colOff>101600</xdr:colOff>
      <xdr:row>17</xdr:row>
      <xdr:rowOff>140484</xdr:rowOff>
    </xdr:to>
    <xdr:sp macro="" textlink="">
      <xdr:nvSpPr>
        <xdr:cNvPr id="79" name="楕円 78"/>
        <xdr:cNvSpPr/>
      </xdr:nvSpPr>
      <xdr:spPr bwMode="auto">
        <a:xfrm>
          <a:off x="2857500" y="3001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150661</xdr:rowOff>
    </xdr:from>
    <xdr:ext cx="762000" cy="259045"/>
    <xdr:sp macro="" textlink="">
      <xdr:nvSpPr>
        <xdr:cNvPr id="80" name="テキスト ボックス 79"/>
        <xdr:cNvSpPr txBox="1"/>
      </xdr:nvSpPr>
      <xdr:spPr>
        <a:xfrm>
          <a:off x="2527300" y="277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264160</xdr:rowOff>
    </xdr:from>
    <xdr:to>
      <xdr:col>29</xdr:col>
      <xdr:colOff>127000</xdr:colOff>
      <xdr:row>35</xdr:row>
      <xdr:rowOff>268209</xdr:rowOff>
    </xdr:to>
    <xdr:cxnSp macro="">
      <xdr:nvCxnSpPr>
        <xdr:cNvPr id="115" name="直線コネクタ 114"/>
        <xdr:cNvCxnSpPr/>
      </xdr:nvCxnSpPr>
      <xdr:spPr bwMode="auto">
        <a:xfrm>
          <a:off x="5003800" y="6874510"/>
          <a:ext cx="647700" cy="4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214815</xdr:rowOff>
    </xdr:from>
    <xdr:to>
      <xdr:col>26</xdr:col>
      <xdr:colOff>50800</xdr:colOff>
      <xdr:row>35</xdr:row>
      <xdr:rowOff>264160</xdr:rowOff>
    </xdr:to>
    <xdr:cxnSp macro="">
      <xdr:nvCxnSpPr>
        <xdr:cNvPr id="118" name="直線コネクタ 117"/>
        <xdr:cNvCxnSpPr/>
      </xdr:nvCxnSpPr>
      <xdr:spPr bwMode="auto">
        <a:xfrm>
          <a:off x="4305300" y="6825165"/>
          <a:ext cx="698500" cy="49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214815</xdr:rowOff>
    </xdr:from>
    <xdr:to>
      <xdr:col>22</xdr:col>
      <xdr:colOff>114300</xdr:colOff>
      <xdr:row>35</xdr:row>
      <xdr:rowOff>317619</xdr:rowOff>
    </xdr:to>
    <xdr:cxnSp macro="">
      <xdr:nvCxnSpPr>
        <xdr:cNvPr id="121" name="直線コネクタ 120"/>
        <xdr:cNvCxnSpPr/>
      </xdr:nvCxnSpPr>
      <xdr:spPr bwMode="auto">
        <a:xfrm flipV="1">
          <a:off x="3606800" y="6825165"/>
          <a:ext cx="698500" cy="102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286674</xdr:rowOff>
    </xdr:from>
    <xdr:ext cx="762000" cy="259045"/>
    <xdr:sp macro="" textlink="">
      <xdr:nvSpPr>
        <xdr:cNvPr id="123" name="テキスト ボックス 122"/>
        <xdr:cNvSpPr txBox="1"/>
      </xdr:nvSpPr>
      <xdr:spPr>
        <a:xfrm>
          <a:off x="3924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277125</xdr:rowOff>
    </xdr:from>
    <xdr:to>
      <xdr:col>18</xdr:col>
      <xdr:colOff>177800</xdr:colOff>
      <xdr:row>35</xdr:row>
      <xdr:rowOff>317619</xdr:rowOff>
    </xdr:to>
    <xdr:cxnSp macro="">
      <xdr:nvCxnSpPr>
        <xdr:cNvPr id="124" name="直線コネクタ 123"/>
        <xdr:cNvCxnSpPr/>
      </xdr:nvCxnSpPr>
      <xdr:spPr bwMode="auto">
        <a:xfrm>
          <a:off x="2908300" y="6887475"/>
          <a:ext cx="698500" cy="40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322989</xdr:rowOff>
    </xdr:from>
    <xdr:ext cx="762000" cy="259045"/>
    <xdr:sp macro="" textlink="">
      <xdr:nvSpPr>
        <xdr:cNvPr id="128" name="テキスト ボックス 127"/>
        <xdr:cNvSpPr txBox="1"/>
      </xdr:nvSpPr>
      <xdr:spPr>
        <a:xfrm>
          <a:off x="2527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217409</xdr:rowOff>
    </xdr:from>
    <xdr:to>
      <xdr:col>29</xdr:col>
      <xdr:colOff>177800</xdr:colOff>
      <xdr:row>35</xdr:row>
      <xdr:rowOff>319009</xdr:rowOff>
    </xdr:to>
    <xdr:sp macro="" textlink="">
      <xdr:nvSpPr>
        <xdr:cNvPr id="134" name="楕円 133"/>
        <xdr:cNvSpPr/>
      </xdr:nvSpPr>
      <xdr:spPr bwMode="auto">
        <a:xfrm>
          <a:off x="5600700" y="6827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189486</xdr:rowOff>
    </xdr:from>
    <xdr:ext cx="762000" cy="259045"/>
    <xdr:sp macro="" textlink="">
      <xdr:nvSpPr>
        <xdr:cNvPr id="135" name="人口1人当たり決算額の推移該当値テキスト445"/>
        <xdr:cNvSpPr txBox="1"/>
      </xdr:nvSpPr>
      <xdr:spPr>
        <a:xfrm>
          <a:off x="5740400" y="6799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213360</xdr:rowOff>
    </xdr:from>
    <xdr:to>
      <xdr:col>26</xdr:col>
      <xdr:colOff>101600</xdr:colOff>
      <xdr:row>35</xdr:row>
      <xdr:rowOff>314960</xdr:rowOff>
    </xdr:to>
    <xdr:sp macro="" textlink="">
      <xdr:nvSpPr>
        <xdr:cNvPr id="136" name="楕円 135"/>
        <xdr:cNvSpPr/>
      </xdr:nvSpPr>
      <xdr:spPr bwMode="auto">
        <a:xfrm>
          <a:off x="4953000" y="6823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299737</xdr:rowOff>
    </xdr:from>
    <xdr:ext cx="736600" cy="259045"/>
    <xdr:sp macro="" textlink="">
      <xdr:nvSpPr>
        <xdr:cNvPr id="137" name="テキスト ボックス 136"/>
        <xdr:cNvSpPr txBox="1"/>
      </xdr:nvSpPr>
      <xdr:spPr>
        <a:xfrm>
          <a:off x="4622800" y="6910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164015</xdr:rowOff>
    </xdr:from>
    <xdr:to>
      <xdr:col>22</xdr:col>
      <xdr:colOff>165100</xdr:colOff>
      <xdr:row>35</xdr:row>
      <xdr:rowOff>265615</xdr:rowOff>
    </xdr:to>
    <xdr:sp macro="" textlink="">
      <xdr:nvSpPr>
        <xdr:cNvPr id="138" name="楕円 137"/>
        <xdr:cNvSpPr/>
      </xdr:nvSpPr>
      <xdr:spPr bwMode="auto">
        <a:xfrm>
          <a:off x="4254500" y="6774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275792</xdr:rowOff>
    </xdr:from>
    <xdr:ext cx="762000" cy="259045"/>
    <xdr:sp macro="" textlink="">
      <xdr:nvSpPr>
        <xdr:cNvPr id="139" name="テキスト ボックス 138"/>
        <xdr:cNvSpPr txBox="1"/>
      </xdr:nvSpPr>
      <xdr:spPr>
        <a:xfrm>
          <a:off x="3924300" y="654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266819</xdr:rowOff>
    </xdr:from>
    <xdr:to>
      <xdr:col>19</xdr:col>
      <xdr:colOff>38100</xdr:colOff>
      <xdr:row>36</xdr:row>
      <xdr:rowOff>25519</xdr:rowOff>
    </xdr:to>
    <xdr:sp macro="" textlink="">
      <xdr:nvSpPr>
        <xdr:cNvPr id="140" name="楕円 139"/>
        <xdr:cNvSpPr/>
      </xdr:nvSpPr>
      <xdr:spPr bwMode="auto">
        <a:xfrm>
          <a:off x="3556000" y="6877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10296</xdr:rowOff>
    </xdr:from>
    <xdr:ext cx="762000" cy="259045"/>
    <xdr:sp macro="" textlink="">
      <xdr:nvSpPr>
        <xdr:cNvPr id="141" name="テキスト ボックス 140"/>
        <xdr:cNvSpPr txBox="1"/>
      </xdr:nvSpPr>
      <xdr:spPr>
        <a:xfrm>
          <a:off x="3225800" y="69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226325</xdr:rowOff>
    </xdr:from>
    <xdr:to>
      <xdr:col>15</xdr:col>
      <xdr:colOff>101600</xdr:colOff>
      <xdr:row>35</xdr:row>
      <xdr:rowOff>327925</xdr:rowOff>
    </xdr:to>
    <xdr:sp macro="" textlink="">
      <xdr:nvSpPr>
        <xdr:cNvPr id="142" name="楕円 141"/>
        <xdr:cNvSpPr/>
      </xdr:nvSpPr>
      <xdr:spPr bwMode="auto">
        <a:xfrm>
          <a:off x="2857500" y="6836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338102</xdr:rowOff>
    </xdr:from>
    <xdr:ext cx="762000" cy="259045"/>
    <xdr:sp macro="" textlink="">
      <xdr:nvSpPr>
        <xdr:cNvPr id="143" name="テキスト ボックス 142"/>
        <xdr:cNvSpPr txBox="1"/>
      </xdr:nvSpPr>
      <xdr:spPr>
        <a:xfrm>
          <a:off x="2527300" y="66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28,338
28,152
14.27
9,443,689
9,002,265
398,080
6,058,591
8,736,873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1797</xdr:rowOff>
    </xdr:from>
    <xdr:to>
      <xdr:col>24</xdr:col>
      <xdr:colOff>63500</xdr:colOff>
      <xdr:row>38</xdr:row>
      <xdr:rowOff>10637</xdr:rowOff>
    </xdr:to>
    <xdr:cxnSp macro="">
      <xdr:nvCxnSpPr>
        <xdr:cNvPr id="61" name="直線コネクタ 60"/>
        <xdr:cNvCxnSpPr/>
      </xdr:nvCxnSpPr>
      <xdr:spPr>
        <a:xfrm flipV="1">
          <a:off x="3797300" y="6516897"/>
          <a:ext cx="8382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170409</xdr:rowOff>
    </xdr:from>
    <xdr:to>
      <xdr:col>19</xdr:col>
      <xdr:colOff>177800</xdr:colOff>
      <xdr:row>38</xdr:row>
      <xdr:rowOff>10637</xdr:rowOff>
    </xdr:to>
    <xdr:cxnSp macro="">
      <xdr:nvCxnSpPr>
        <xdr:cNvPr id="64" name="直線コネクタ 63"/>
        <xdr:cNvCxnSpPr/>
      </xdr:nvCxnSpPr>
      <xdr:spPr>
        <a:xfrm>
          <a:off x="2908300" y="6514059"/>
          <a:ext cx="889000" cy="1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119393</xdr:rowOff>
    </xdr:from>
    <xdr:to>
      <xdr:col>15</xdr:col>
      <xdr:colOff>50800</xdr:colOff>
      <xdr:row>37</xdr:row>
      <xdr:rowOff>170409</xdr:rowOff>
    </xdr:to>
    <xdr:cxnSp macro="">
      <xdr:nvCxnSpPr>
        <xdr:cNvPr id="67" name="直線コネクタ 66"/>
        <xdr:cNvCxnSpPr/>
      </xdr:nvCxnSpPr>
      <xdr:spPr>
        <a:xfrm>
          <a:off x="2019300" y="6463043"/>
          <a:ext cx="889000" cy="5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99866</xdr:rowOff>
    </xdr:from>
    <xdr:to>
      <xdr:col>10</xdr:col>
      <xdr:colOff>114300</xdr:colOff>
      <xdr:row>37</xdr:row>
      <xdr:rowOff>119393</xdr:rowOff>
    </xdr:to>
    <xdr:cxnSp macro="">
      <xdr:nvCxnSpPr>
        <xdr:cNvPr id="70" name="直線コネクタ 69"/>
        <xdr:cNvCxnSpPr/>
      </xdr:nvCxnSpPr>
      <xdr:spPr>
        <a:xfrm>
          <a:off x="1130300" y="6443516"/>
          <a:ext cx="889000" cy="1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122447</xdr:rowOff>
    </xdr:from>
    <xdr:to>
      <xdr:col>24</xdr:col>
      <xdr:colOff>114300</xdr:colOff>
      <xdr:row>38</xdr:row>
      <xdr:rowOff>52597</xdr:rowOff>
    </xdr:to>
    <xdr:sp macro="" textlink="">
      <xdr:nvSpPr>
        <xdr:cNvPr id="80" name="楕円 79"/>
        <xdr:cNvSpPr/>
      </xdr:nvSpPr>
      <xdr:spPr>
        <a:xfrm>
          <a:off x="4584700" y="646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100874</xdr:rowOff>
    </xdr:from>
    <xdr:ext cx="534377" cy="259045"/>
    <xdr:sp macro="" textlink="">
      <xdr:nvSpPr>
        <xdr:cNvPr id="81" name="人件費該当値テキスト"/>
        <xdr:cNvSpPr txBox="1"/>
      </xdr:nvSpPr>
      <xdr:spPr>
        <a:xfrm>
          <a:off x="4686300" y="644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131286</xdr:rowOff>
    </xdr:from>
    <xdr:to>
      <xdr:col>20</xdr:col>
      <xdr:colOff>38100</xdr:colOff>
      <xdr:row>38</xdr:row>
      <xdr:rowOff>61437</xdr:rowOff>
    </xdr:to>
    <xdr:sp macro="" textlink="">
      <xdr:nvSpPr>
        <xdr:cNvPr id="82" name="楕円 81"/>
        <xdr:cNvSpPr/>
      </xdr:nvSpPr>
      <xdr:spPr>
        <a:xfrm>
          <a:off x="3746500" y="64749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52564</xdr:rowOff>
    </xdr:from>
    <xdr:ext cx="534377" cy="259045"/>
    <xdr:sp macro="" textlink="">
      <xdr:nvSpPr>
        <xdr:cNvPr id="83" name="テキスト ボックス 82"/>
        <xdr:cNvSpPr txBox="1"/>
      </xdr:nvSpPr>
      <xdr:spPr>
        <a:xfrm>
          <a:off x="3530111" y="656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119609</xdr:rowOff>
    </xdr:from>
    <xdr:to>
      <xdr:col>15</xdr:col>
      <xdr:colOff>101600</xdr:colOff>
      <xdr:row>38</xdr:row>
      <xdr:rowOff>49758</xdr:rowOff>
    </xdr:to>
    <xdr:sp macro="" textlink="">
      <xdr:nvSpPr>
        <xdr:cNvPr id="84" name="楕円 83"/>
        <xdr:cNvSpPr/>
      </xdr:nvSpPr>
      <xdr:spPr>
        <a:xfrm>
          <a:off x="2857500" y="64632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40886</xdr:rowOff>
    </xdr:from>
    <xdr:ext cx="534377" cy="259045"/>
    <xdr:sp macro="" textlink="">
      <xdr:nvSpPr>
        <xdr:cNvPr id="85" name="テキスト ボックス 84"/>
        <xdr:cNvSpPr txBox="1"/>
      </xdr:nvSpPr>
      <xdr:spPr>
        <a:xfrm>
          <a:off x="2641111" y="655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68593</xdr:rowOff>
    </xdr:from>
    <xdr:to>
      <xdr:col>10</xdr:col>
      <xdr:colOff>165100</xdr:colOff>
      <xdr:row>37</xdr:row>
      <xdr:rowOff>170193</xdr:rowOff>
    </xdr:to>
    <xdr:sp macro="" textlink="">
      <xdr:nvSpPr>
        <xdr:cNvPr id="86" name="楕円 85"/>
        <xdr:cNvSpPr/>
      </xdr:nvSpPr>
      <xdr:spPr>
        <a:xfrm>
          <a:off x="1968500" y="641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161320</xdr:rowOff>
    </xdr:from>
    <xdr:ext cx="534377" cy="259045"/>
    <xdr:sp macro="" textlink="">
      <xdr:nvSpPr>
        <xdr:cNvPr id="87" name="テキスト ボックス 86"/>
        <xdr:cNvSpPr txBox="1"/>
      </xdr:nvSpPr>
      <xdr:spPr>
        <a:xfrm>
          <a:off x="1752111" y="650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49066</xdr:rowOff>
    </xdr:from>
    <xdr:to>
      <xdr:col>6</xdr:col>
      <xdr:colOff>38100</xdr:colOff>
      <xdr:row>37</xdr:row>
      <xdr:rowOff>150666</xdr:rowOff>
    </xdr:to>
    <xdr:sp macro="" textlink="">
      <xdr:nvSpPr>
        <xdr:cNvPr id="88" name="楕円 87"/>
        <xdr:cNvSpPr/>
      </xdr:nvSpPr>
      <xdr:spPr>
        <a:xfrm>
          <a:off x="1079500" y="63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141794</xdr:rowOff>
    </xdr:from>
    <xdr:ext cx="534377" cy="259045"/>
    <xdr:sp macro="" textlink="">
      <xdr:nvSpPr>
        <xdr:cNvPr id="89" name="テキスト ボックス 88"/>
        <xdr:cNvSpPr txBox="1"/>
      </xdr:nvSpPr>
      <xdr:spPr>
        <a:xfrm>
          <a:off x="863111" y="648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50978</xdr:rowOff>
    </xdr:from>
    <xdr:to>
      <xdr:col>24</xdr:col>
      <xdr:colOff>63500</xdr:colOff>
      <xdr:row>56</xdr:row>
      <xdr:rowOff>82741</xdr:rowOff>
    </xdr:to>
    <xdr:cxnSp macro="">
      <xdr:nvCxnSpPr>
        <xdr:cNvPr id="119" name="直線コネクタ 118"/>
        <xdr:cNvCxnSpPr/>
      </xdr:nvCxnSpPr>
      <xdr:spPr>
        <a:xfrm flipV="1">
          <a:off x="3797300" y="9652178"/>
          <a:ext cx="838200" cy="3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92753</xdr:rowOff>
    </xdr:from>
    <xdr:ext cx="534377" cy="259045"/>
    <xdr:sp macro="" textlink="">
      <xdr:nvSpPr>
        <xdr:cNvPr id="120" name="物件費平均値テキスト"/>
        <xdr:cNvSpPr txBox="1"/>
      </xdr:nvSpPr>
      <xdr:spPr>
        <a:xfrm>
          <a:off x="4686300" y="969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82741</xdr:rowOff>
    </xdr:from>
    <xdr:to>
      <xdr:col>19</xdr:col>
      <xdr:colOff>177800</xdr:colOff>
      <xdr:row>56</xdr:row>
      <xdr:rowOff>101574</xdr:rowOff>
    </xdr:to>
    <xdr:cxnSp macro="">
      <xdr:nvCxnSpPr>
        <xdr:cNvPr id="122" name="直線コネクタ 121"/>
        <xdr:cNvCxnSpPr/>
      </xdr:nvCxnSpPr>
      <xdr:spPr>
        <a:xfrm flipV="1">
          <a:off x="2908300" y="9683941"/>
          <a:ext cx="889000" cy="1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30878</xdr:rowOff>
    </xdr:from>
    <xdr:ext cx="534377" cy="259045"/>
    <xdr:sp macro="" textlink="">
      <xdr:nvSpPr>
        <xdr:cNvPr id="124" name="テキスト ボックス 123"/>
        <xdr:cNvSpPr txBox="1"/>
      </xdr:nvSpPr>
      <xdr:spPr>
        <a:xfrm>
          <a:off x="3530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98768</xdr:rowOff>
    </xdr:from>
    <xdr:to>
      <xdr:col>15</xdr:col>
      <xdr:colOff>50800</xdr:colOff>
      <xdr:row>56</xdr:row>
      <xdr:rowOff>101574</xdr:rowOff>
    </xdr:to>
    <xdr:cxnSp macro="">
      <xdr:nvCxnSpPr>
        <xdr:cNvPr id="125" name="直線コネクタ 124"/>
        <xdr:cNvCxnSpPr/>
      </xdr:nvCxnSpPr>
      <xdr:spPr>
        <a:xfrm>
          <a:off x="2019300" y="9699968"/>
          <a:ext cx="889000" cy="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98768</xdr:rowOff>
    </xdr:from>
    <xdr:to>
      <xdr:col>10</xdr:col>
      <xdr:colOff>114300</xdr:colOff>
      <xdr:row>56</xdr:row>
      <xdr:rowOff>135179</xdr:rowOff>
    </xdr:to>
    <xdr:cxnSp macro="">
      <xdr:nvCxnSpPr>
        <xdr:cNvPr id="128" name="直線コネクタ 127"/>
        <xdr:cNvCxnSpPr/>
      </xdr:nvCxnSpPr>
      <xdr:spPr>
        <a:xfrm flipV="1">
          <a:off x="1130300" y="9699968"/>
          <a:ext cx="889000" cy="3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69499</xdr:rowOff>
    </xdr:from>
    <xdr:ext cx="534377" cy="259045"/>
    <xdr:sp macro="" textlink="">
      <xdr:nvSpPr>
        <xdr:cNvPr id="130" name="テキスト ボックス 129"/>
        <xdr:cNvSpPr txBox="1"/>
      </xdr:nvSpPr>
      <xdr:spPr>
        <a:xfrm>
          <a:off x="1752111" y="98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178</xdr:rowOff>
    </xdr:from>
    <xdr:to>
      <xdr:col>24</xdr:col>
      <xdr:colOff>114300</xdr:colOff>
      <xdr:row>56</xdr:row>
      <xdr:rowOff>101778</xdr:rowOff>
    </xdr:to>
    <xdr:sp macro="" textlink="">
      <xdr:nvSpPr>
        <xdr:cNvPr id="138" name="楕円 137"/>
        <xdr:cNvSpPr/>
      </xdr:nvSpPr>
      <xdr:spPr>
        <a:xfrm>
          <a:off x="4584700" y="960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23055</xdr:rowOff>
    </xdr:from>
    <xdr:ext cx="534377" cy="259045"/>
    <xdr:sp macro="" textlink="">
      <xdr:nvSpPr>
        <xdr:cNvPr id="139" name="物件費該当値テキスト"/>
        <xdr:cNvSpPr txBox="1"/>
      </xdr:nvSpPr>
      <xdr:spPr>
        <a:xfrm>
          <a:off x="4686300" y="94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31941</xdr:rowOff>
    </xdr:from>
    <xdr:to>
      <xdr:col>20</xdr:col>
      <xdr:colOff>38100</xdr:colOff>
      <xdr:row>56</xdr:row>
      <xdr:rowOff>133541</xdr:rowOff>
    </xdr:to>
    <xdr:sp macro="" textlink="">
      <xdr:nvSpPr>
        <xdr:cNvPr id="140" name="楕円 139"/>
        <xdr:cNvSpPr/>
      </xdr:nvSpPr>
      <xdr:spPr>
        <a:xfrm>
          <a:off x="3746500" y="963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150068</xdr:rowOff>
    </xdr:from>
    <xdr:ext cx="534377" cy="259045"/>
    <xdr:sp macro="" textlink="">
      <xdr:nvSpPr>
        <xdr:cNvPr id="141" name="テキスト ボックス 140"/>
        <xdr:cNvSpPr txBox="1"/>
      </xdr:nvSpPr>
      <xdr:spPr>
        <a:xfrm>
          <a:off x="3530111" y="94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50774</xdr:rowOff>
    </xdr:from>
    <xdr:to>
      <xdr:col>15</xdr:col>
      <xdr:colOff>101600</xdr:colOff>
      <xdr:row>56</xdr:row>
      <xdr:rowOff>152374</xdr:rowOff>
    </xdr:to>
    <xdr:sp macro="" textlink="">
      <xdr:nvSpPr>
        <xdr:cNvPr id="142" name="楕円 141"/>
        <xdr:cNvSpPr/>
      </xdr:nvSpPr>
      <xdr:spPr>
        <a:xfrm>
          <a:off x="2857500" y="96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168901</xdr:rowOff>
    </xdr:from>
    <xdr:ext cx="534377" cy="259045"/>
    <xdr:sp macro="" textlink="">
      <xdr:nvSpPr>
        <xdr:cNvPr id="143" name="テキスト ボックス 142"/>
        <xdr:cNvSpPr txBox="1"/>
      </xdr:nvSpPr>
      <xdr:spPr>
        <a:xfrm>
          <a:off x="2641111" y="94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47968</xdr:rowOff>
    </xdr:from>
    <xdr:to>
      <xdr:col>10</xdr:col>
      <xdr:colOff>165100</xdr:colOff>
      <xdr:row>56</xdr:row>
      <xdr:rowOff>149568</xdr:rowOff>
    </xdr:to>
    <xdr:sp macro="" textlink="">
      <xdr:nvSpPr>
        <xdr:cNvPr id="144" name="楕円 143"/>
        <xdr:cNvSpPr/>
      </xdr:nvSpPr>
      <xdr:spPr>
        <a:xfrm>
          <a:off x="1968500" y="96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166095</xdr:rowOff>
    </xdr:from>
    <xdr:ext cx="534377" cy="259045"/>
    <xdr:sp macro="" textlink="">
      <xdr:nvSpPr>
        <xdr:cNvPr id="145" name="テキスト ボックス 144"/>
        <xdr:cNvSpPr txBox="1"/>
      </xdr:nvSpPr>
      <xdr:spPr>
        <a:xfrm>
          <a:off x="1752111" y="942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84379</xdr:rowOff>
    </xdr:from>
    <xdr:to>
      <xdr:col>6</xdr:col>
      <xdr:colOff>38100</xdr:colOff>
      <xdr:row>57</xdr:row>
      <xdr:rowOff>14529</xdr:rowOff>
    </xdr:to>
    <xdr:sp macro="" textlink="">
      <xdr:nvSpPr>
        <xdr:cNvPr id="146" name="楕円 145"/>
        <xdr:cNvSpPr/>
      </xdr:nvSpPr>
      <xdr:spPr>
        <a:xfrm>
          <a:off x="1079500" y="968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31056</xdr:rowOff>
    </xdr:from>
    <xdr:ext cx="534377" cy="259045"/>
    <xdr:sp macro="" textlink="">
      <xdr:nvSpPr>
        <xdr:cNvPr id="147" name="テキスト ボックス 146"/>
        <xdr:cNvSpPr txBox="1"/>
      </xdr:nvSpPr>
      <xdr:spPr>
        <a:xfrm>
          <a:off x="863111" y="946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129470</xdr:rowOff>
    </xdr:from>
    <xdr:to>
      <xdr:col>24</xdr:col>
      <xdr:colOff>63500</xdr:colOff>
      <xdr:row>76</xdr:row>
      <xdr:rowOff>169818</xdr:rowOff>
    </xdr:to>
    <xdr:cxnSp macro="">
      <xdr:nvCxnSpPr>
        <xdr:cNvPr id="172" name="直線コネクタ 171"/>
        <xdr:cNvCxnSpPr/>
      </xdr:nvCxnSpPr>
      <xdr:spPr>
        <a:xfrm>
          <a:off x="3797300" y="13159670"/>
          <a:ext cx="8382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129470</xdr:rowOff>
    </xdr:from>
    <xdr:to>
      <xdr:col>19</xdr:col>
      <xdr:colOff>177800</xdr:colOff>
      <xdr:row>76</xdr:row>
      <xdr:rowOff>134499</xdr:rowOff>
    </xdr:to>
    <xdr:cxnSp macro="">
      <xdr:nvCxnSpPr>
        <xdr:cNvPr id="175" name="直線コネクタ 174"/>
        <xdr:cNvCxnSpPr/>
      </xdr:nvCxnSpPr>
      <xdr:spPr>
        <a:xfrm flipV="1">
          <a:off x="2908300" y="1315967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26122</xdr:rowOff>
    </xdr:from>
    <xdr:ext cx="469744" cy="259045"/>
    <xdr:sp macro="" textlink="">
      <xdr:nvSpPr>
        <xdr:cNvPr id="177" name="テキスト ボックス 176"/>
        <xdr:cNvSpPr txBox="1"/>
      </xdr:nvSpPr>
      <xdr:spPr>
        <a:xfrm>
          <a:off x="3562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125640</xdr:rowOff>
    </xdr:from>
    <xdr:to>
      <xdr:col>15</xdr:col>
      <xdr:colOff>50800</xdr:colOff>
      <xdr:row>76</xdr:row>
      <xdr:rowOff>134499</xdr:rowOff>
    </xdr:to>
    <xdr:cxnSp macro="">
      <xdr:nvCxnSpPr>
        <xdr:cNvPr id="178" name="直線コネクタ 177"/>
        <xdr:cNvCxnSpPr/>
      </xdr:nvCxnSpPr>
      <xdr:spPr>
        <a:xfrm>
          <a:off x="2019300" y="13155840"/>
          <a:ext cx="889000" cy="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21035</xdr:rowOff>
    </xdr:from>
    <xdr:ext cx="469744" cy="259045"/>
    <xdr:sp macro="" textlink="">
      <xdr:nvSpPr>
        <xdr:cNvPr id="180" name="テキスト ボックス 179"/>
        <xdr:cNvSpPr txBox="1"/>
      </xdr:nvSpPr>
      <xdr:spPr>
        <a:xfrm>
          <a:off x="2673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125640</xdr:rowOff>
    </xdr:from>
    <xdr:to>
      <xdr:col>10</xdr:col>
      <xdr:colOff>114300</xdr:colOff>
      <xdr:row>76</xdr:row>
      <xdr:rowOff>129356</xdr:rowOff>
    </xdr:to>
    <xdr:cxnSp macro="">
      <xdr:nvCxnSpPr>
        <xdr:cNvPr id="181" name="直線コネクタ 180"/>
        <xdr:cNvCxnSpPr/>
      </xdr:nvCxnSpPr>
      <xdr:spPr>
        <a:xfrm flipV="1">
          <a:off x="1130300" y="13155840"/>
          <a:ext cx="889000" cy="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39095</xdr:rowOff>
    </xdr:from>
    <xdr:ext cx="469744" cy="259045"/>
    <xdr:sp macro="" textlink="">
      <xdr:nvSpPr>
        <xdr:cNvPr id="183" name="テキスト ボックス 182"/>
        <xdr:cNvSpPr txBox="1"/>
      </xdr:nvSpPr>
      <xdr:spPr>
        <a:xfrm>
          <a:off x="1784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38752</xdr:rowOff>
    </xdr:from>
    <xdr:ext cx="469744" cy="259045"/>
    <xdr:sp macro="" textlink="">
      <xdr:nvSpPr>
        <xdr:cNvPr id="185" name="テキスト ボックス 184"/>
        <xdr:cNvSpPr txBox="1"/>
      </xdr:nvSpPr>
      <xdr:spPr>
        <a:xfrm>
          <a:off x="895428" y="1324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119018</xdr:rowOff>
    </xdr:from>
    <xdr:to>
      <xdr:col>24</xdr:col>
      <xdr:colOff>114300</xdr:colOff>
      <xdr:row>77</xdr:row>
      <xdr:rowOff>49168</xdr:rowOff>
    </xdr:to>
    <xdr:sp macro="" textlink="">
      <xdr:nvSpPr>
        <xdr:cNvPr id="191" name="楕円 190"/>
        <xdr:cNvSpPr/>
      </xdr:nvSpPr>
      <xdr:spPr>
        <a:xfrm>
          <a:off x="4584700" y="1314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97445</xdr:rowOff>
    </xdr:from>
    <xdr:ext cx="469744" cy="259045"/>
    <xdr:sp macro="" textlink="">
      <xdr:nvSpPr>
        <xdr:cNvPr id="192" name="維持補修費該当値テキスト"/>
        <xdr:cNvSpPr txBox="1"/>
      </xdr:nvSpPr>
      <xdr:spPr>
        <a:xfrm>
          <a:off x="46863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78670</xdr:rowOff>
    </xdr:from>
    <xdr:to>
      <xdr:col>20</xdr:col>
      <xdr:colOff>38100</xdr:colOff>
      <xdr:row>77</xdr:row>
      <xdr:rowOff>8820</xdr:rowOff>
    </xdr:to>
    <xdr:sp macro="" textlink="">
      <xdr:nvSpPr>
        <xdr:cNvPr id="193" name="楕円 192"/>
        <xdr:cNvSpPr/>
      </xdr:nvSpPr>
      <xdr:spPr>
        <a:xfrm>
          <a:off x="3746500" y="131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25347</xdr:rowOff>
    </xdr:from>
    <xdr:ext cx="469744" cy="259045"/>
    <xdr:sp macro="" textlink="">
      <xdr:nvSpPr>
        <xdr:cNvPr id="194" name="テキスト ボックス 193"/>
        <xdr:cNvSpPr txBox="1"/>
      </xdr:nvSpPr>
      <xdr:spPr>
        <a:xfrm>
          <a:off x="3562428" y="1288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83699</xdr:rowOff>
    </xdr:from>
    <xdr:to>
      <xdr:col>15</xdr:col>
      <xdr:colOff>101600</xdr:colOff>
      <xdr:row>77</xdr:row>
      <xdr:rowOff>13849</xdr:rowOff>
    </xdr:to>
    <xdr:sp macro="" textlink="">
      <xdr:nvSpPr>
        <xdr:cNvPr id="195" name="楕円 194"/>
        <xdr:cNvSpPr/>
      </xdr:nvSpPr>
      <xdr:spPr>
        <a:xfrm>
          <a:off x="2857500" y="1311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30377</xdr:rowOff>
    </xdr:from>
    <xdr:ext cx="469744" cy="259045"/>
    <xdr:sp macro="" textlink="">
      <xdr:nvSpPr>
        <xdr:cNvPr id="196" name="テキスト ボックス 195"/>
        <xdr:cNvSpPr txBox="1"/>
      </xdr:nvSpPr>
      <xdr:spPr>
        <a:xfrm>
          <a:off x="2673428" y="128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74840</xdr:rowOff>
    </xdr:from>
    <xdr:to>
      <xdr:col>10</xdr:col>
      <xdr:colOff>165100</xdr:colOff>
      <xdr:row>77</xdr:row>
      <xdr:rowOff>4990</xdr:rowOff>
    </xdr:to>
    <xdr:sp macro="" textlink="">
      <xdr:nvSpPr>
        <xdr:cNvPr id="197" name="楕円 196"/>
        <xdr:cNvSpPr/>
      </xdr:nvSpPr>
      <xdr:spPr>
        <a:xfrm>
          <a:off x="1968500" y="1310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21518</xdr:rowOff>
    </xdr:from>
    <xdr:ext cx="469744" cy="259045"/>
    <xdr:sp macro="" textlink="">
      <xdr:nvSpPr>
        <xdr:cNvPr id="198" name="テキスト ボックス 197"/>
        <xdr:cNvSpPr txBox="1"/>
      </xdr:nvSpPr>
      <xdr:spPr>
        <a:xfrm>
          <a:off x="1784428" y="12880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78556</xdr:rowOff>
    </xdr:from>
    <xdr:to>
      <xdr:col>6</xdr:col>
      <xdr:colOff>38100</xdr:colOff>
      <xdr:row>77</xdr:row>
      <xdr:rowOff>8706</xdr:rowOff>
    </xdr:to>
    <xdr:sp macro="" textlink="">
      <xdr:nvSpPr>
        <xdr:cNvPr id="199" name="楕円 198"/>
        <xdr:cNvSpPr/>
      </xdr:nvSpPr>
      <xdr:spPr>
        <a:xfrm>
          <a:off x="1079500" y="131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25233</xdr:rowOff>
    </xdr:from>
    <xdr:ext cx="469744" cy="259045"/>
    <xdr:sp macro="" textlink="">
      <xdr:nvSpPr>
        <xdr:cNvPr id="200" name="テキスト ボックス 199"/>
        <xdr:cNvSpPr txBox="1"/>
      </xdr:nvSpPr>
      <xdr:spPr>
        <a:xfrm>
          <a:off x="895428" y="128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145937</xdr:rowOff>
    </xdr:from>
    <xdr:to>
      <xdr:col>24</xdr:col>
      <xdr:colOff>63500</xdr:colOff>
      <xdr:row>98</xdr:row>
      <xdr:rowOff>14672</xdr:rowOff>
    </xdr:to>
    <xdr:cxnSp macro="">
      <xdr:nvCxnSpPr>
        <xdr:cNvPr id="232" name="直線コネクタ 231"/>
        <xdr:cNvCxnSpPr/>
      </xdr:nvCxnSpPr>
      <xdr:spPr>
        <a:xfrm flipV="1">
          <a:off x="3797300" y="16776587"/>
          <a:ext cx="838200" cy="4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14672</xdr:rowOff>
    </xdr:from>
    <xdr:to>
      <xdr:col>19</xdr:col>
      <xdr:colOff>177800</xdr:colOff>
      <xdr:row>98</xdr:row>
      <xdr:rowOff>31589</xdr:rowOff>
    </xdr:to>
    <xdr:cxnSp macro="">
      <xdr:nvCxnSpPr>
        <xdr:cNvPr id="235" name="直線コネクタ 234"/>
        <xdr:cNvCxnSpPr/>
      </xdr:nvCxnSpPr>
      <xdr:spPr>
        <a:xfrm flipV="1">
          <a:off x="2908300" y="16816772"/>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23000</xdr:rowOff>
    </xdr:from>
    <xdr:to>
      <xdr:col>15</xdr:col>
      <xdr:colOff>50800</xdr:colOff>
      <xdr:row>98</xdr:row>
      <xdr:rowOff>31589</xdr:rowOff>
    </xdr:to>
    <xdr:cxnSp macro="">
      <xdr:nvCxnSpPr>
        <xdr:cNvPr id="238" name="直線コネクタ 237"/>
        <xdr:cNvCxnSpPr/>
      </xdr:nvCxnSpPr>
      <xdr:spPr>
        <a:xfrm>
          <a:off x="2019300" y="16825100"/>
          <a:ext cx="8890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23000</xdr:rowOff>
    </xdr:from>
    <xdr:to>
      <xdr:col>10</xdr:col>
      <xdr:colOff>114300</xdr:colOff>
      <xdr:row>98</xdr:row>
      <xdr:rowOff>105753</xdr:rowOff>
    </xdr:to>
    <xdr:cxnSp macro="">
      <xdr:nvCxnSpPr>
        <xdr:cNvPr id="241" name="直線コネクタ 240"/>
        <xdr:cNvCxnSpPr/>
      </xdr:nvCxnSpPr>
      <xdr:spPr>
        <a:xfrm flipV="1">
          <a:off x="1130300" y="16825100"/>
          <a:ext cx="889000" cy="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95137</xdr:rowOff>
    </xdr:from>
    <xdr:to>
      <xdr:col>24</xdr:col>
      <xdr:colOff>114300</xdr:colOff>
      <xdr:row>98</xdr:row>
      <xdr:rowOff>25287</xdr:rowOff>
    </xdr:to>
    <xdr:sp macro="" textlink="">
      <xdr:nvSpPr>
        <xdr:cNvPr id="251" name="楕円 250"/>
        <xdr:cNvSpPr/>
      </xdr:nvSpPr>
      <xdr:spPr>
        <a:xfrm>
          <a:off x="4584700" y="1672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73564</xdr:rowOff>
    </xdr:from>
    <xdr:ext cx="534377" cy="259045"/>
    <xdr:sp macro="" textlink="">
      <xdr:nvSpPr>
        <xdr:cNvPr id="252" name="扶助費該当値テキスト"/>
        <xdr:cNvSpPr txBox="1"/>
      </xdr:nvSpPr>
      <xdr:spPr>
        <a:xfrm>
          <a:off x="4686300" y="1670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135322</xdr:rowOff>
    </xdr:from>
    <xdr:to>
      <xdr:col>20</xdr:col>
      <xdr:colOff>38100</xdr:colOff>
      <xdr:row>98</xdr:row>
      <xdr:rowOff>65472</xdr:rowOff>
    </xdr:to>
    <xdr:sp macro="" textlink="">
      <xdr:nvSpPr>
        <xdr:cNvPr id="253" name="楕円 252"/>
        <xdr:cNvSpPr/>
      </xdr:nvSpPr>
      <xdr:spPr>
        <a:xfrm>
          <a:off x="3746500" y="1676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56599</xdr:rowOff>
    </xdr:from>
    <xdr:ext cx="534377" cy="259045"/>
    <xdr:sp macro="" textlink="">
      <xdr:nvSpPr>
        <xdr:cNvPr id="254" name="テキスト ボックス 253"/>
        <xdr:cNvSpPr txBox="1"/>
      </xdr:nvSpPr>
      <xdr:spPr>
        <a:xfrm>
          <a:off x="3530111" y="1685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152239</xdr:rowOff>
    </xdr:from>
    <xdr:to>
      <xdr:col>15</xdr:col>
      <xdr:colOff>101600</xdr:colOff>
      <xdr:row>98</xdr:row>
      <xdr:rowOff>82389</xdr:rowOff>
    </xdr:to>
    <xdr:sp macro="" textlink="">
      <xdr:nvSpPr>
        <xdr:cNvPr id="255" name="楕円 254"/>
        <xdr:cNvSpPr/>
      </xdr:nvSpPr>
      <xdr:spPr>
        <a:xfrm>
          <a:off x="2857500" y="1678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73516</xdr:rowOff>
    </xdr:from>
    <xdr:ext cx="534377" cy="259045"/>
    <xdr:sp macro="" textlink="">
      <xdr:nvSpPr>
        <xdr:cNvPr id="256" name="テキスト ボックス 255"/>
        <xdr:cNvSpPr txBox="1"/>
      </xdr:nvSpPr>
      <xdr:spPr>
        <a:xfrm>
          <a:off x="2641111" y="1687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143650</xdr:rowOff>
    </xdr:from>
    <xdr:to>
      <xdr:col>10</xdr:col>
      <xdr:colOff>165100</xdr:colOff>
      <xdr:row>98</xdr:row>
      <xdr:rowOff>73800</xdr:rowOff>
    </xdr:to>
    <xdr:sp macro="" textlink="">
      <xdr:nvSpPr>
        <xdr:cNvPr id="257" name="楕円 256"/>
        <xdr:cNvSpPr/>
      </xdr:nvSpPr>
      <xdr:spPr>
        <a:xfrm>
          <a:off x="1968500" y="167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64927</xdr:rowOff>
    </xdr:from>
    <xdr:ext cx="534377" cy="259045"/>
    <xdr:sp macro="" textlink="">
      <xdr:nvSpPr>
        <xdr:cNvPr id="258" name="テキスト ボックス 257"/>
        <xdr:cNvSpPr txBox="1"/>
      </xdr:nvSpPr>
      <xdr:spPr>
        <a:xfrm>
          <a:off x="1752111" y="168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54953</xdr:rowOff>
    </xdr:from>
    <xdr:to>
      <xdr:col>6</xdr:col>
      <xdr:colOff>38100</xdr:colOff>
      <xdr:row>98</xdr:row>
      <xdr:rowOff>156553</xdr:rowOff>
    </xdr:to>
    <xdr:sp macro="" textlink="">
      <xdr:nvSpPr>
        <xdr:cNvPr id="259" name="楕円 258"/>
        <xdr:cNvSpPr/>
      </xdr:nvSpPr>
      <xdr:spPr>
        <a:xfrm>
          <a:off x="1079500" y="168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147680</xdr:rowOff>
    </xdr:from>
    <xdr:ext cx="534377" cy="259045"/>
    <xdr:sp macro="" textlink="">
      <xdr:nvSpPr>
        <xdr:cNvPr id="260" name="テキスト ボックス 259"/>
        <xdr:cNvSpPr txBox="1"/>
      </xdr:nvSpPr>
      <xdr:spPr>
        <a:xfrm>
          <a:off x="863111" y="1694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129979</xdr:rowOff>
    </xdr:from>
    <xdr:to>
      <xdr:col>55</xdr:col>
      <xdr:colOff>0</xdr:colOff>
      <xdr:row>36</xdr:row>
      <xdr:rowOff>148942</xdr:rowOff>
    </xdr:to>
    <xdr:cxnSp macro="">
      <xdr:nvCxnSpPr>
        <xdr:cNvPr id="291" name="直線コネクタ 290"/>
        <xdr:cNvCxnSpPr/>
      </xdr:nvCxnSpPr>
      <xdr:spPr>
        <a:xfrm flipV="1">
          <a:off x="9639300" y="6302179"/>
          <a:ext cx="838200" cy="1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148942</xdr:rowOff>
    </xdr:from>
    <xdr:to>
      <xdr:col>50</xdr:col>
      <xdr:colOff>114300</xdr:colOff>
      <xdr:row>37</xdr:row>
      <xdr:rowOff>166740</xdr:rowOff>
    </xdr:to>
    <xdr:cxnSp macro="">
      <xdr:nvCxnSpPr>
        <xdr:cNvPr id="294" name="直線コネクタ 293"/>
        <xdr:cNvCxnSpPr/>
      </xdr:nvCxnSpPr>
      <xdr:spPr>
        <a:xfrm flipV="1">
          <a:off x="8750300" y="6321142"/>
          <a:ext cx="889000" cy="18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166740</xdr:rowOff>
    </xdr:from>
    <xdr:to>
      <xdr:col>45</xdr:col>
      <xdr:colOff>177800</xdr:colOff>
      <xdr:row>37</xdr:row>
      <xdr:rowOff>166784</xdr:rowOff>
    </xdr:to>
    <xdr:cxnSp macro="">
      <xdr:nvCxnSpPr>
        <xdr:cNvPr id="297" name="直線コネクタ 296"/>
        <xdr:cNvCxnSpPr/>
      </xdr:nvCxnSpPr>
      <xdr:spPr>
        <a:xfrm flipV="1">
          <a:off x="7861300" y="6510390"/>
          <a:ext cx="8890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152371</xdr:rowOff>
    </xdr:from>
    <xdr:to>
      <xdr:col>41</xdr:col>
      <xdr:colOff>50800</xdr:colOff>
      <xdr:row>37</xdr:row>
      <xdr:rowOff>166784</xdr:rowOff>
    </xdr:to>
    <xdr:cxnSp macro="">
      <xdr:nvCxnSpPr>
        <xdr:cNvPr id="300" name="直線コネクタ 299"/>
        <xdr:cNvCxnSpPr/>
      </xdr:nvCxnSpPr>
      <xdr:spPr>
        <a:xfrm>
          <a:off x="6972300" y="6496021"/>
          <a:ext cx="889000" cy="1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79179</xdr:rowOff>
    </xdr:from>
    <xdr:to>
      <xdr:col>55</xdr:col>
      <xdr:colOff>50800</xdr:colOff>
      <xdr:row>37</xdr:row>
      <xdr:rowOff>9329</xdr:rowOff>
    </xdr:to>
    <xdr:sp macro="" textlink="">
      <xdr:nvSpPr>
        <xdr:cNvPr id="310" name="楕円 309"/>
        <xdr:cNvSpPr/>
      </xdr:nvSpPr>
      <xdr:spPr>
        <a:xfrm>
          <a:off x="10426700" y="625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57606</xdr:rowOff>
    </xdr:from>
    <xdr:ext cx="534377" cy="259045"/>
    <xdr:sp macro="" textlink="">
      <xdr:nvSpPr>
        <xdr:cNvPr id="311" name="補助費等該当値テキスト"/>
        <xdr:cNvSpPr txBox="1"/>
      </xdr:nvSpPr>
      <xdr:spPr>
        <a:xfrm>
          <a:off x="10528300" y="622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98142</xdr:rowOff>
    </xdr:from>
    <xdr:to>
      <xdr:col>50</xdr:col>
      <xdr:colOff>165100</xdr:colOff>
      <xdr:row>37</xdr:row>
      <xdr:rowOff>28292</xdr:rowOff>
    </xdr:to>
    <xdr:sp macro="" textlink="">
      <xdr:nvSpPr>
        <xdr:cNvPr id="312" name="楕円 311"/>
        <xdr:cNvSpPr/>
      </xdr:nvSpPr>
      <xdr:spPr>
        <a:xfrm>
          <a:off x="9588500" y="627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19419</xdr:rowOff>
    </xdr:from>
    <xdr:ext cx="534377" cy="259045"/>
    <xdr:sp macro="" textlink="">
      <xdr:nvSpPr>
        <xdr:cNvPr id="313" name="テキスト ボックス 312"/>
        <xdr:cNvSpPr txBox="1"/>
      </xdr:nvSpPr>
      <xdr:spPr>
        <a:xfrm>
          <a:off x="9372111" y="636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115940</xdr:rowOff>
    </xdr:from>
    <xdr:to>
      <xdr:col>46</xdr:col>
      <xdr:colOff>38100</xdr:colOff>
      <xdr:row>38</xdr:row>
      <xdr:rowOff>46090</xdr:rowOff>
    </xdr:to>
    <xdr:sp macro="" textlink="">
      <xdr:nvSpPr>
        <xdr:cNvPr id="314" name="楕円 313"/>
        <xdr:cNvSpPr/>
      </xdr:nvSpPr>
      <xdr:spPr>
        <a:xfrm>
          <a:off x="8699500" y="645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37217</xdr:rowOff>
    </xdr:from>
    <xdr:ext cx="534377" cy="259045"/>
    <xdr:sp macro="" textlink="">
      <xdr:nvSpPr>
        <xdr:cNvPr id="315" name="テキスト ボックス 314"/>
        <xdr:cNvSpPr txBox="1"/>
      </xdr:nvSpPr>
      <xdr:spPr>
        <a:xfrm>
          <a:off x="8483111" y="655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115984</xdr:rowOff>
    </xdr:from>
    <xdr:to>
      <xdr:col>41</xdr:col>
      <xdr:colOff>101600</xdr:colOff>
      <xdr:row>38</xdr:row>
      <xdr:rowOff>46134</xdr:rowOff>
    </xdr:to>
    <xdr:sp macro="" textlink="">
      <xdr:nvSpPr>
        <xdr:cNvPr id="316" name="楕円 315"/>
        <xdr:cNvSpPr/>
      </xdr:nvSpPr>
      <xdr:spPr>
        <a:xfrm>
          <a:off x="7810500" y="645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37261</xdr:rowOff>
    </xdr:from>
    <xdr:ext cx="534377" cy="259045"/>
    <xdr:sp macro="" textlink="">
      <xdr:nvSpPr>
        <xdr:cNvPr id="317" name="テキスト ボックス 316"/>
        <xdr:cNvSpPr txBox="1"/>
      </xdr:nvSpPr>
      <xdr:spPr>
        <a:xfrm>
          <a:off x="7594111" y="655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101571</xdr:rowOff>
    </xdr:from>
    <xdr:to>
      <xdr:col>36</xdr:col>
      <xdr:colOff>165100</xdr:colOff>
      <xdr:row>38</xdr:row>
      <xdr:rowOff>31721</xdr:rowOff>
    </xdr:to>
    <xdr:sp macro="" textlink="">
      <xdr:nvSpPr>
        <xdr:cNvPr id="318" name="楕円 317"/>
        <xdr:cNvSpPr/>
      </xdr:nvSpPr>
      <xdr:spPr>
        <a:xfrm>
          <a:off x="6921500" y="644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22848</xdr:rowOff>
    </xdr:from>
    <xdr:ext cx="534377" cy="259045"/>
    <xdr:sp macro="" textlink="">
      <xdr:nvSpPr>
        <xdr:cNvPr id="319" name="テキスト ボックス 318"/>
        <xdr:cNvSpPr txBox="1"/>
      </xdr:nvSpPr>
      <xdr:spPr>
        <a:xfrm>
          <a:off x="6705111" y="653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81946</xdr:rowOff>
    </xdr:from>
    <xdr:to>
      <xdr:col>55</xdr:col>
      <xdr:colOff>0</xdr:colOff>
      <xdr:row>58</xdr:row>
      <xdr:rowOff>90263</xdr:rowOff>
    </xdr:to>
    <xdr:cxnSp macro="">
      <xdr:nvCxnSpPr>
        <xdr:cNvPr id="346" name="直線コネクタ 345"/>
        <xdr:cNvCxnSpPr/>
      </xdr:nvCxnSpPr>
      <xdr:spPr>
        <a:xfrm flipV="1">
          <a:off x="9639300" y="10026046"/>
          <a:ext cx="838200" cy="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75436</xdr:rowOff>
    </xdr:from>
    <xdr:to>
      <xdr:col>50</xdr:col>
      <xdr:colOff>114300</xdr:colOff>
      <xdr:row>58</xdr:row>
      <xdr:rowOff>90263</xdr:rowOff>
    </xdr:to>
    <xdr:cxnSp macro="">
      <xdr:nvCxnSpPr>
        <xdr:cNvPr id="349" name="直線コネクタ 348"/>
        <xdr:cNvCxnSpPr/>
      </xdr:nvCxnSpPr>
      <xdr:spPr>
        <a:xfrm>
          <a:off x="8750300" y="10019536"/>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75436</xdr:rowOff>
    </xdr:from>
    <xdr:to>
      <xdr:col>45</xdr:col>
      <xdr:colOff>177800</xdr:colOff>
      <xdr:row>58</xdr:row>
      <xdr:rowOff>85922</xdr:rowOff>
    </xdr:to>
    <xdr:cxnSp macro="">
      <xdr:nvCxnSpPr>
        <xdr:cNvPr id="352" name="直線コネクタ 351"/>
        <xdr:cNvCxnSpPr/>
      </xdr:nvCxnSpPr>
      <xdr:spPr>
        <a:xfrm flipV="1">
          <a:off x="7861300" y="10019536"/>
          <a:ext cx="889000" cy="1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85922</xdr:rowOff>
    </xdr:from>
    <xdr:to>
      <xdr:col>41</xdr:col>
      <xdr:colOff>50800</xdr:colOff>
      <xdr:row>58</xdr:row>
      <xdr:rowOff>90754</xdr:rowOff>
    </xdr:to>
    <xdr:cxnSp macro="">
      <xdr:nvCxnSpPr>
        <xdr:cNvPr id="355" name="直線コネクタ 354"/>
        <xdr:cNvCxnSpPr/>
      </xdr:nvCxnSpPr>
      <xdr:spPr>
        <a:xfrm flipV="1">
          <a:off x="6972300" y="10030022"/>
          <a:ext cx="889000" cy="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31146</xdr:rowOff>
    </xdr:from>
    <xdr:to>
      <xdr:col>55</xdr:col>
      <xdr:colOff>50800</xdr:colOff>
      <xdr:row>58</xdr:row>
      <xdr:rowOff>132746</xdr:rowOff>
    </xdr:to>
    <xdr:sp macro="" textlink="">
      <xdr:nvSpPr>
        <xdr:cNvPr id="365" name="楕円 364"/>
        <xdr:cNvSpPr/>
      </xdr:nvSpPr>
      <xdr:spPr>
        <a:xfrm>
          <a:off x="10426700" y="997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121587</xdr:rowOff>
    </xdr:from>
    <xdr:ext cx="534377" cy="259045"/>
    <xdr:sp macro="" textlink="">
      <xdr:nvSpPr>
        <xdr:cNvPr id="366" name="普通建設事業費該当値テキスト"/>
        <xdr:cNvSpPr txBox="1"/>
      </xdr:nvSpPr>
      <xdr:spPr>
        <a:xfrm>
          <a:off x="10528300" y="98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39463</xdr:rowOff>
    </xdr:from>
    <xdr:to>
      <xdr:col>50</xdr:col>
      <xdr:colOff>165100</xdr:colOff>
      <xdr:row>58</xdr:row>
      <xdr:rowOff>141063</xdr:rowOff>
    </xdr:to>
    <xdr:sp macro="" textlink="">
      <xdr:nvSpPr>
        <xdr:cNvPr id="367" name="楕円 366"/>
        <xdr:cNvSpPr/>
      </xdr:nvSpPr>
      <xdr:spPr>
        <a:xfrm>
          <a:off x="9588500" y="9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132190</xdr:rowOff>
    </xdr:from>
    <xdr:ext cx="534377" cy="259045"/>
    <xdr:sp macro="" textlink="">
      <xdr:nvSpPr>
        <xdr:cNvPr id="368" name="テキスト ボックス 367"/>
        <xdr:cNvSpPr txBox="1"/>
      </xdr:nvSpPr>
      <xdr:spPr>
        <a:xfrm>
          <a:off x="9372111" y="1007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24636</xdr:rowOff>
    </xdr:from>
    <xdr:to>
      <xdr:col>46</xdr:col>
      <xdr:colOff>38100</xdr:colOff>
      <xdr:row>58</xdr:row>
      <xdr:rowOff>126236</xdr:rowOff>
    </xdr:to>
    <xdr:sp macro="" textlink="">
      <xdr:nvSpPr>
        <xdr:cNvPr id="369" name="楕円 368"/>
        <xdr:cNvSpPr/>
      </xdr:nvSpPr>
      <xdr:spPr>
        <a:xfrm>
          <a:off x="8699500" y="996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117363</xdr:rowOff>
    </xdr:from>
    <xdr:ext cx="534377" cy="259045"/>
    <xdr:sp macro="" textlink="">
      <xdr:nvSpPr>
        <xdr:cNvPr id="370" name="テキスト ボックス 369"/>
        <xdr:cNvSpPr txBox="1"/>
      </xdr:nvSpPr>
      <xdr:spPr>
        <a:xfrm>
          <a:off x="8483111" y="1006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35122</xdr:rowOff>
    </xdr:from>
    <xdr:to>
      <xdr:col>41</xdr:col>
      <xdr:colOff>101600</xdr:colOff>
      <xdr:row>58</xdr:row>
      <xdr:rowOff>136722</xdr:rowOff>
    </xdr:to>
    <xdr:sp macro="" textlink="">
      <xdr:nvSpPr>
        <xdr:cNvPr id="371" name="楕円 370"/>
        <xdr:cNvSpPr/>
      </xdr:nvSpPr>
      <xdr:spPr>
        <a:xfrm>
          <a:off x="7810500" y="997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127849</xdr:rowOff>
    </xdr:from>
    <xdr:ext cx="534377" cy="259045"/>
    <xdr:sp macro="" textlink="">
      <xdr:nvSpPr>
        <xdr:cNvPr id="372" name="テキスト ボックス 371"/>
        <xdr:cNvSpPr txBox="1"/>
      </xdr:nvSpPr>
      <xdr:spPr>
        <a:xfrm>
          <a:off x="7594111" y="100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39954</xdr:rowOff>
    </xdr:from>
    <xdr:to>
      <xdr:col>36</xdr:col>
      <xdr:colOff>165100</xdr:colOff>
      <xdr:row>58</xdr:row>
      <xdr:rowOff>141554</xdr:rowOff>
    </xdr:to>
    <xdr:sp macro="" textlink="">
      <xdr:nvSpPr>
        <xdr:cNvPr id="373" name="楕円 372"/>
        <xdr:cNvSpPr/>
      </xdr:nvSpPr>
      <xdr:spPr>
        <a:xfrm>
          <a:off x="6921500" y="998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132681</xdr:rowOff>
    </xdr:from>
    <xdr:ext cx="534377" cy="259045"/>
    <xdr:sp macro="" textlink="">
      <xdr:nvSpPr>
        <xdr:cNvPr id="374" name="テキスト ボックス 373"/>
        <xdr:cNvSpPr txBox="1"/>
      </xdr:nvSpPr>
      <xdr:spPr>
        <a:xfrm>
          <a:off x="6705111" y="100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106211</xdr:rowOff>
    </xdr:from>
    <xdr:to>
      <xdr:col>55</xdr:col>
      <xdr:colOff>0</xdr:colOff>
      <xdr:row>78</xdr:row>
      <xdr:rowOff>112218</xdr:rowOff>
    </xdr:to>
    <xdr:cxnSp macro="">
      <xdr:nvCxnSpPr>
        <xdr:cNvPr id="401" name="直線コネクタ 400"/>
        <xdr:cNvCxnSpPr/>
      </xdr:nvCxnSpPr>
      <xdr:spPr>
        <a:xfrm flipV="1">
          <a:off x="9639300" y="13479311"/>
          <a:ext cx="8382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37639</xdr:rowOff>
    </xdr:from>
    <xdr:ext cx="534377" cy="259045"/>
    <xdr:sp macro="" textlink="">
      <xdr:nvSpPr>
        <xdr:cNvPr id="402" name="普通建設事業費 （ うち新規整備　）平均値テキスト"/>
        <xdr:cNvSpPr txBox="1"/>
      </xdr:nvSpPr>
      <xdr:spPr>
        <a:xfrm>
          <a:off x="10528300" y="13410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112218</xdr:rowOff>
    </xdr:from>
    <xdr:to>
      <xdr:col>50</xdr:col>
      <xdr:colOff>114300</xdr:colOff>
      <xdr:row>78</xdr:row>
      <xdr:rowOff>114790</xdr:rowOff>
    </xdr:to>
    <xdr:cxnSp macro="">
      <xdr:nvCxnSpPr>
        <xdr:cNvPr id="404" name="直線コネクタ 403"/>
        <xdr:cNvCxnSpPr/>
      </xdr:nvCxnSpPr>
      <xdr:spPr>
        <a:xfrm flipV="1">
          <a:off x="8750300" y="13485318"/>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114790</xdr:rowOff>
    </xdr:from>
    <xdr:to>
      <xdr:col>45</xdr:col>
      <xdr:colOff>177800</xdr:colOff>
      <xdr:row>78</xdr:row>
      <xdr:rowOff>125519</xdr:rowOff>
    </xdr:to>
    <xdr:cxnSp macro="">
      <xdr:nvCxnSpPr>
        <xdr:cNvPr id="407" name="直線コネクタ 406"/>
        <xdr:cNvCxnSpPr/>
      </xdr:nvCxnSpPr>
      <xdr:spPr>
        <a:xfrm flipV="1">
          <a:off x="7861300" y="13487890"/>
          <a:ext cx="889000" cy="1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125422</xdr:rowOff>
    </xdr:from>
    <xdr:to>
      <xdr:col>41</xdr:col>
      <xdr:colOff>50800</xdr:colOff>
      <xdr:row>78</xdr:row>
      <xdr:rowOff>125519</xdr:rowOff>
    </xdr:to>
    <xdr:cxnSp macro="">
      <xdr:nvCxnSpPr>
        <xdr:cNvPr id="410" name="直線コネクタ 409"/>
        <xdr:cNvCxnSpPr/>
      </xdr:nvCxnSpPr>
      <xdr:spPr>
        <a:xfrm>
          <a:off x="6972300" y="13498522"/>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55411</xdr:rowOff>
    </xdr:from>
    <xdr:to>
      <xdr:col>55</xdr:col>
      <xdr:colOff>50800</xdr:colOff>
      <xdr:row>78</xdr:row>
      <xdr:rowOff>157011</xdr:rowOff>
    </xdr:to>
    <xdr:sp macro="" textlink="">
      <xdr:nvSpPr>
        <xdr:cNvPr id="420" name="楕円 419"/>
        <xdr:cNvSpPr/>
      </xdr:nvSpPr>
      <xdr:spPr>
        <a:xfrm>
          <a:off x="10426700" y="1342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14788</xdr:rowOff>
    </xdr:from>
    <xdr:ext cx="534377" cy="259045"/>
    <xdr:sp macro="" textlink="">
      <xdr:nvSpPr>
        <xdr:cNvPr id="421" name="普通建設事業費 （ うち新規整備　）該当値テキスト"/>
        <xdr:cNvSpPr txBox="1"/>
      </xdr:nvSpPr>
      <xdr:spPr>
        <a:xfrm>
          <a:off x="10528300" y="1321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61418</xdr:rowOff>
    </xdr:from>
    <xdr:to>
      <xdr:col>50</xdr:col>
      <xdr:colOff>165100</xdr:colOff>
      <xdr:row>78</xdr:row>
      <xdr:rowOff>163018</xdr:rowOff>
    </xdr:to>
    <xdr:sp macro="" textlink="">
      <xdr:nvSpPr>
        <xdr:cNvPr id="422" name="楕円 421"/>
        <xdr:cNvSpPr/>
      </xdr:nvSpPr>
      <xdr:spPr>
        <a:xfrm>
          <a:off x="9588500" y="1343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154145</xdr:rowOff>
    </xdr:from>
    <xdr:ext cx="534377" cy="259045"/>
    <xdr:sp macro="" textlink="">
      <xdr:nvSpPr>
        <xdr:cNvPr id="423" name="テキスト ボックス 422"/>
        <xdr:cNvSpPr txBox="1"/>
      </xdr:nvSpPr>
      <xdr:spPr>
        <a:xfrm>
          <a:off x="9372111" y="1352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63990</xdr:rowOff>
    </xdr:from>
    <xdr:to>
      <xdr:col>46</xdr:col>
      <xdr:colOff>38100</xdr:colOff>
      <xdr:row>78</xdr:row>
      <xdr:rowOff>165590</xdr:rowOff>
    </xdr:to>
    <xdr:sp macro="" textlink="">
      <xdr:nvSpPr>
        <xdr:cNvPr id="424" name="楕円 423"/>
        <xdr:cNvSpPr/>
      </xdr:nvSpPr>
      <xdr:spPr>
        <a:xfrm>
          <a:off x="8699500" y="134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156717</xdr:rowOff>
    </xdr:from>
    <xdr:ext cx="534377" cy="259045"/>
    <xdr:sp macro="" textlink="">
      <xdr:nvSpPr>
        <xdr:cNvPr id="425" name="テキスト ボックス 424"/>
        <xdr:cNvSpPr txBox="1"/>
      </xdr:nvSpPr>
      <xdr:spPr>
        <a:xfrm>
          <a:off x="8483111" y="1352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74719</xdr:rowOff>
    </xdr:from>
    <xdr:to>
      <xdr:col>41</xdr:col>
      <xdr:colOff>101600</xdr:colOff>
      <xdr:row>79</xdr:row>
      <xdr:rowOff>4869</xdr:rowOff>
    </xdr:to>
    <xdr:sp macro="" textlink="">
      <xdr:nvSpPr>
        <xdr:cNvPr id="426" name="楕円 425"/>
        <xdr:cNvSpPr/>
      </xdr:nvSpPr>
      <xdr:spPr>
        <a:xfrm>
          <a:off x="7810500" y="1344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167446</xdr:rowOff>
    </xdr:from>
    <xdr:ext cx="469744" cy="259045"/>
    <xdr:sp macro="" textlink="">
      <xdr:nvSpPr>
        <xdr:cNvPr id="427" name="テキスト ボックス 426"/>
        <xdr:cNvSpPr txBox="1"/>
      </xdr:nvSpPr>
      <xdr:spPr>
        <a:xfrm>
          <a:off x="7626428" y="1354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74622</xdr:rowOff>
    </xdr:from>
    <xdr:to>
      <xdr:col>36</xdr:col>
      <xdr:colOff>165100</xdr:colOff>
      <xdr:row>79</xdr:row>
      <xdr:rowOff>4772</xdr:rowOff>
    </xdr:to>
    <xdr:sp macro="" textlink="">
      <xdr:nvSpPr>
        <xdr:cNvPr id="428" name="楕円 427"/>
        <xdr:cNvSpPr/>
      </xdr:nvSpPr>
      <xdr:spPr>
        <a:xfrm>
          <a:off x="6921500" y="1344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167349</xdr:rowOff>
    </xdr:from>
    <xdr:ext cx="469744" cy="259045"/>
    <xdr:sp macro="" textlink="">
      <xdr:nvSpPr>
        <xdr:cNvPr id="429" name="テキスト ボックス 428"/>
        <xdr:cNvSpPr txBox="1"/>
      </xdr:nvSpPr>
      <xdr:spPr>
        <a:xfrm>
          <a:off x="6737428" y="1354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157935</xdr:rowOff>
    </xdr:from>
    <xdr:to>
      <xdr:col>55</xdr:col>
      <xdr:colOff>0</xdr:colOff>
      <xdr:row>98</xdr:row>
      <xdr:rowOff>160251</xdr:rowOff>
    </xdr:to>
    <xdr:cxnSp macro="">
      <xdr:nvCxnSpPr>
        <xdr:cNvPr id="458" name="直線コネクタ 457"/>
        <xdr:cNvCxnSpPr/>
      </xdr:nvCxnSpPr>
      <xdr:spPr>
        <a:xfrm>
          <a:off x="9639300" y="16960035"/>
          <a:ext cx="838200" cy="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157935</xdr:rowOff>
    </xdr:from>
    <xdr:to>
      <xdr:col>50</xdr:col>
      <xdr:colOff>114300</xdr:colOff>
      <xdr:row>98</xdr:row>
      <xdr:rowOff>167528</xdr:rowOff>
    </xdr:to>
    <xdr:cxnSp macro="">
      <xdr:nvCxnSpPr>
        <xdr:cNvPr id="461" name="直線コネクタ 460"/>
        <xdr:cNvCxnSpPr/>
      </xdr:nvCxnSpPr>
      <xdr:spPr>
        <a:xfrm flipV="1">
          <a:off x="8750300" y="16960035"/>
          <a:ext cx="889000" cy="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130122</xdr:rowOff>
    </xdr:from>
    <xdr:to>
      <xdr:col>45</xdr:col>
      <xdr:colOff>177800</xdr:colOff>
      <xdr:row>98</xdr:row>
      <xdr:rowOff>167528</xdr:rowOff>
    </xdr:to>
    <xdr:cxnSp macro="">
      <xdr:nvCxnSpPr>
        <xdr:cNvPr id="464" name="直線コネクタ 463"/>
        <xdr:cNvCxnSpPr/>
      </xdr:nvCxnSpPr>
      <xdr:spPr>
        <a:xfrm>
          <a:off x="7861300" y="16932222"/>
          <a:ext cx="889000" cy="3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130122</xdr:rowOff>
    </xdr:from>
    <xdr:to>
      <xdr:col>41</xdr:col>
      <xdr:colOff>50800</xdr:colOff>
      <xdr:row>98</xdr:row>
      <xdr:rowOff>132454</xdr:rowOff>
    </xdr:to>
    <xdr:cxnSp macro="">
      <xdr:nvCxnSpPr>
        <xdr:cNvPr id="467" name="直線コネクタ 466"/>
        <xdr:cNvCxnSpPr/>
      </xdr:nvCxnSpPr>
      <xdr:spPr>
        <a:xfrm flipV="1">
          <a:off x="6972300" y="16932222"/>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109451</xdr:rowOff>
    </xdr:from>
    <xdr:to>
      <xdr:col>55</xdr:col>
      <xdr:colOff>50800</xdr:colOff>
      <xdr:row>99</xdr:row>
      <xdr:rowOff>39601</xdr:rowOff>
    </xdr:to>
    <xdr:sp macro="" textlink="">
      <xdr:nvSpPr>
        <xdr:cNvPr id="477" name="楕円 476"/>
        <xdr:cNvSpPr/>
      </xdr:nvSpPr>
      <xdr:spPr>
        <a:xfrm>
          <a:off x="10426700" y="1691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24378</xdr:rowOff>
    </xdr:from>
    <xdr:ext cx="469744" cy="259045"/>
    <xdr:sp macro="" textlink="">
      <xdr:nvSpPr>
        <xdr:cNvPr id="478" name="普通建設事業費 （ うち更新整備　）該当値テキスト"/>
        <xdr:cNvSpPr txBox="1"/>
      </xdr:nvSpPr>
      <xdr:spPr>
        <a:xfrm>
          <a:off x="10528300" y="1682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107135</xdr:rowOff>
    </xdr:from>
    <xdr:to>
      <xdr:col>50</xdr:col>
      <xdr:colOff>165100</xdr:colOff>
      <xdr:row>99</xdr:row>
      <xdr:rowOff>37285</xdr:rowOff>
    </xdr:to>
    <xdr:sp macro="" textlink="">
      <xdr:nvSpPr>
        <xdr:cNvPr id="479" name="楕円 478"/>
        <xdr:cNvSpPr/>
      </xdr:nvSpPr>
      <xdr:spPr>
        <a:xfrm>
          <a:off x="9588500" y="1690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28412</xdr:rowOff>
    </xdr:from>
    <xdr:ext cx="469744" cy="259045"/>
    <xdr:sp macro="" textlink="">
      <xdr:nvSpPr>
        <xdr:cNvPr id="480" name="テキスト ボックス 479"/>
        <xdr:cNvSpPr txBox="1"/>
      </xdr:nvSpPr>
      <xdr:spPr>
        <a:xfrm>
          <a:off x="9404428" y="1700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116728</xdr:rowOff>
    </xdr:from>
    <xdr:to>
      <xdr:col>46</xdr:col>
      <xdr:colOff>38100</xdr:colOff>
      <xdr:row>99</xdr:row>
      <xdr:rowOff>46878</xdr:rowOff>
    </xdr:to>
    <xdr:sp macro="" textlink="">
      <xdr:nvSpPr>
        <xdr:cNvPr id="481" name="楕円 480"/>
        <xdr:cNvSpPr/>
      </xdr:nvSpPr>
      <xdr:spPr>
        <a:xfrm>
          <a:off x="8699500" y="1691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38005</xdr:rowOff>
    </xdr:from>
    <xdr:ext cx="469744" cy="259045"/>
    <xdr:sp macro="" textlink="">
      <xdr:nvSpPr>
        <xdr:cNvPr id="482" name="テキスト ボックス 481"/>
        <xdr:cNvSpPr txBox="1"/>
      </xdr:nvSpPr>
      <xdr:spPr>
        <a:xfrm>
          <a:off x="8515428" y="1701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79322</xdr:rowOff>
    </xdr:from>
    <xdr:to>
      <xdr:col>41</xdr:col>
      <xdr:colOff>101600</xdr:colOff>
      <xdr:row>99</xdr:row>
      <xdr:rowOff>9472</xdr:rowOff>
    </xdr:to>
    <xdr:sp macro="" textlink="">
      <xdr:nvSpPr>
        <xdr:cNvPr id="483" name="楕円 482"/>
        <xdr:cNvSpPr/>
      </xdr:nvSpPr>
      <xdr:spPr>
        <a:xfrm>
          <a:off x="7810500" y="1688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599</xdr:rowOff>
    </xdr:from>
    <xdr:ext cx="534377" cy="259045"/>
    <xdr:sp macro="" textlink="">
      <xdr:nvSpPr>
        <xdr:cNvPr id="484" name="テキスト ボックス 483"/>
        <xdr:cNvSpPr txBox="1"/>
      </xdr:nvSpPr>
      <xdr:spPr>
        <a:xfrm>
          <a:off x="7594111" y="1697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81654</xdr:rowOff>
    </xdr:from>
    <xdr:to>
      <xdr:col>36</xdr:col>
      <xdr:colOff>165100</xdr:colOff>
      <xdr:row>99</xdr:row>
      <xdr:rowOff>11804</xdr:rowOff>
    </xdr:to>
    <xdr:sp macro="" textlink="">
      <xdr:nvSpPr>
        <xdr:cNvPr id="485" name="楕円 484"/>
        <xdr:cNvSpPr/>
      </xdr:nvSpPr>
      <xdr:spPr>
        <a:xfrm>
          <a:off x="6921500" y="1688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2931</xdr:rowOff>
    </xdr:from>
    <xdr:ext cx="534377" cy="259045"/>
    <xdr:sp macro="" textlink="">
      <xdr:nvSpPr>
        <xdr:cNvPr id="486" name="テキスト ボックス 485"/>
        <xdr:cNvSpPr txBox="1"/>
      </xdr:nvSpPr>
      <xdr:spPr>
        <a:xfrm>
          <a:off x="6705111" y="1697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42808</xdr:rowOff>
    </xdr:from>
    <xdr:to>
      <xdr:col>85</xdr:col>
      <xdr:colOff>127000</xdr:colOff>
      <xdr:row>39</xdr:row>
      <xdr:rowOff>44450</xdr:rowOff>
    </xdr:to>
    <xdr:cxnSp macro="">
      <xdr:nvCxnSpPr>
        <xdr:cNvPr id="515" name="直線コネクタ 514"/>
        <xdr:cNvCxnSpPr/>
      </xdr:nvCxnSpPr>
      <xdr:spPr>
        <a:xfrm>
          <a:off x="15481300" y="6729358"/>
          <a:ext cx="8382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42808</xdr:rowOff>
    </xdr:from>
    <xdr:to>
      <xdr:col>81</xdr:col>
      <xdr:colOff>50800</xdr:colOff>
      <xdr:row>39</xdr:row>
      <xdr:rowOff>44450</xdr:rowOff>
    </xdr:to>
    <xdr:cxnSp macro="">
      <xdr:nvCxnSpPr>
        <xdr:cNvPr id="518" name="直線コネクタ 517"/>
        <xdr:cNvCxnSpPr/>
      </xdr:nvCxnSpPr>
      <xdr:spPr>
        <a:xfrm flipV="1">
          <a:off x="14592300" y="6729358"/>
          <a:ext cx="8890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163458</xdr:rowOff>
    </xdr:from>
    <xdr:to>
      <xdr:col>81</xdr:col>
      <xdr:colOff>101600</xdr:colOff>
      <xdr:row>39</xdr:row>
      <xdr:rowOff>93608</xdr:rowOff>
    </xdr:to>
    <xdr:sp macro="" textlink="">
      <xdr:nvSpPr>
        <xdr:cNvPr id="536" name="楕円 535"/>
        <xdr:cNvSpPr/>
      </xdr:nvSpPr>
      <xdr:spPr>
        <a:xfrm>
          <a:off x="15430500" y="667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84735</xdr:rowOff>
    </xdr:from>
    <xdr:ext cx="378565" cy="259045"/>
    <xdr:sp macro="" textlink="">
      <xdr:nvSpPr>
        <xdr:cNvPr id="537" name="テキスト ボックス 536"/>
        <xdr:cNvSpPr txBox="1"/>
      </xdr:nvSpPr>
      <xdr:spPr>
        <a:xfrm>
          <a:off x="15292017" y="6771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5017</xdr:rowOff>
    </xdr:from>
    <xdr:to>
      <xdr:col>85</xdr:col>
      <xdr:colOff>127000</xdr:colOff>
      <xdr:row>77</xdr:row>
      <xdr:rowOff>10961</xdr:rowOff>
    </xdr:to>
    <xdr:cxnSp macro="">
      <xdr:nvCxnSpPr>
        <xdr:cNvPr id="621" name="直線コネクタ 620"/>
        <xdr:cNvCxnSpPr/>
      </xdr:nvCxnSpPr>
      <xdr:spPr>
        <a:xfrm>
          <a:off x="15481300" y="13206667"/>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2146</xdr:rowOff>
    </xdr:from>
    <xdr:to>
      <xdr:col>81</xdr:col>
      <xdr:colOff>50800</xdr:colOff>
      <xdr:row>77</xdr:row>
      <xdr:rowOff>5017</xdr:rowOff>
    </xdr:to>
    <xdr:cxnSp macro="">
      <xdr:nvCxnSpPr>
        <xdr:cNvPr id="624" name="直線コネクタ 623"/>
        <xdr:cNvCxnSpPr/>
      </xdr:nvCxnSpPr>
      <xdr:spPr>
        <a:xfrm>
          <a:off x="14592300" y="13203796"/>
          <a:ext cx="8890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2146</xdr:rowOff>
    </xdr:from>
    <xdr:to>
      <xdr:col>76</xdr:col>
      <xdr:colOff>114300</xdr:colOff>
      <xdr:row>77</xdr:row>
      <xdr:rowOff>15787</xdr:rowOff>
    </xdr:to>
    <xdr:cxnSp macro="">
      <xdr:nvCxnSpPr>
        <xdr:cNvPr id="627" name="直線コネクタ 626"/>
        <xdr:cNvCxnSpPr/>
      </xdr:nvCxnSpPr>
      <xdr:spPr>
        <a:xfrm flipV="1">
          <a:off x="13703300" y="13203796"/>
          <a:ext cx="889000" cy="1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1499</xdr:rowOff>
    </xdr:from>
    <xdr:to>
      <xdr:col>71</xdr:col>
      <xdr:colOff>177800</xdr:colOff>
      <xdr:row>77</xdr:row>
      <xdr:rowOff>15787</xdr:rowOff>
    </xdr:to>
    <xdr:cxnSp macro="">
      <xdr:nvCxnSpPr>
        <xdr:cNvPr id="630" name="直線コネクタ 629"/>
        <xdr:cNvCxnSpPr/>
      </xdr:nvCxnSpPr>
      <xdr:spPr>
        <a:xfrm>
          <a:off x="12814300" y="13203149"/>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51694</xdr:rowOff>
    </xdr:from>
    <xdr:ext cx="534377" cy="259045"/>
    <xdr:sp macro="" textlink="">
      <xdr:nvSpPr>
        <xdr:cNvPr id="634" name="テキスト ボックス 633"/>
        <xdr:cNvSpPr txBox="1"/>
      </xdr:nvSpPr>
      <xdr:spPr>
        <a:xfrm>
          <a:off x="12547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131611</xdr:rowOff>
    </xdr:from>
    <xdr:to>
      <xdr:col>85</xdr:col>
      <xdr:colOff>177800</xdr:colOff>
      <xdr:row>77</xdr:row>
      <xdr:rowOff>61761</xdr:rowOff>
    </xdr:to>
    <xdr:sp macro="" textlink="">
      <xdr:nvSpPr>
        <xdr:cNvPr id="640" name="楕円 639"/>
        <xdr:cNvSpPr/>
      </xdr:nvSpPr>
      <xdr:spPr>
        <a:xfrm>
          <a:off x="16268700" y="1316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110038</xdr:rowOff>
    </xdr:from>
    <xdr:ext cx="534377" cy="259045"/>
    <xdr:sp macro="" textlink="">
      <xdr:nvSpPr>
        <xdr:cNvPr id="641" name="公債費該当値テキスト"/>
        <xdr:cNvSpPr txBox="1"/>
      </xdr:nvSpPr>
      <xdr:spPr>
        <a:xfrm>
          <a:off x="16370300" y="1314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125667</xdr:rowOff>
    </xdr:from>
    <xdr:to>
      <xdr:col>81</xdr:col>
      <xdr:colOff>101600</xdr:colOff>
      <xdr:row>77</xdr:row>
      <xdr:rowOff>55817</xdr:rowOff>
    </xdr:to>
    <xdr:sp macro="" textlink="">
      <xdr:nvSpPr>
        <xdr:cNvPr id="642" name="楕円 641"/>
        <xdr:cNvSpPr/>
      </xdr:nvSpPr>
      <xdr:spPr>
        <a:xfrm>
          <a:off x="15430500" y="1315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46944</xdr:rowOff>
    </xdr:from>
    <xdr:ext cx="534377" cy="259045"/>
    <xdr:sp macro="" textlink="">
      <xdr:nvSpPr>
        <xdr:cNvPr id="643" name="テキスト ボックス 642"/>
        <xdr:cNvSpPr txBox="1"/>
      </xdr:nvSpPr>
      <xdr:spPr>
        <a:xfrm>
          <a:off x="15214111" y="132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122796</xdr:rowOff>
    </xdr:from>
    <xdr:to>
      <xdr:col>76</xdr:col>
      <xdr:colOff>165100</xdr:colOff>
      <xdr:row>77</xdr:row>
      <xdr:rowOff>52946</xdr:rowOff>
    </xdr:to>
    <xdr:sp macro="" textlink="">
      <xdr:nvSpPr>
        <xdr:cNvPr id="644" name="楕円 643"/>
        <xdr:cNvSpPr/>
      </xdr:nvSpPr>
      <xdr:spPr>
        <a:xfrm>
          <a:off x="14541500" y="1315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44073</xdr:rowOff>
    </xdr:from>
    <xdr:ext cx="534377" cy="259045"/>
    <xdr:sp macro="" textlink="">
      <xdr:nvSpPr>
        <xdr:cNvPr id="645" name="テキスト ボックス 644"/>
        <xdr:cNvSpPr txBox="1"/>
      </xdr:nvSpPr>
      <xdr:spPr>
        <a:xfrm>
          <a:off x="14325111" y="1324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136437</xdr:rowOff>
    </xdr:from>
    <xdr:to>
      <xdr:col>72</xdr:col>
      <xdr:colOff>38100</xdr:colOff>
      <xdr:row>77</xdr:row>
      <xdr:rowOff>66587</xdr:rowOff>
    </xdr:to>
    <xdr:sp macro="" textlink="">
      <xdr:nvSpPr>
        <xdr:cNvPr id="646" name="楕円 645"/>
        <xdr:cNvSpPr/>
      </xdr:nvSpPr>
      <xdr:spPr>
        <a:xfrm>
          <a:off x="13652500" y="1316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57714</xdr:rowOff>
    </xdr:from>
    <xdr:ext cx="534377" cy="259045"/>
    <xdr:sp macro="" textlink="">
      <xdr:nvSpPr>
        <xdr:cNvPr id="647" name="テキスト ボックス 646"/>
        <xdr:cNvSpPr txBox="1"/>
      </xdr:nvSpPr>
      <xdr:spPr>
        <a:xfrm>
          <a:off x="13436111" y="132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122149</xdr:rowOff>
    </xdr:from>
    <xdr:to>
      <xdr:col>67</xdr:col>
      <xdr:colOff>101600</xdr:colOff>
      <xdr:row>77</xdr:row>
      <xdr:rowOff>52299</xdr:rowOff>
    </xdr:to>
    <xdr:sp macro="" textlink="">
      <xdr:nvSpPr>
        <xdr:cNvPr id="648" name="楕円 647"/>
        <xdr:cNvSpPr/>
      </xdr:nvSpPr>
      <xdr:spPr>
        <a:xfrm>
          <a:off x="12763500" y="1315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68825</xdr:rowOff>
    </xdr:from>
    <xdr:ext cx="534377" cy="259045"/>
    <xdr:sp macro="" textlink="">
      <xdr:nvSpPr>
        <xdr:cNvPr id="649" name="テキスト ボックス 648"/>
        <xdr:cNvSpPr txBox="1"/>
      </xdr:nvSpPr>
      <xdr:spPr>
        <a:xfrm>
          <a:off x="12547111" y="129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33007</xdr:rowOff>
    </xdr:from>
    <xdr:to>
      <xdr:col>85</xdr:col>
      <xdr:colOff>127000</xdr:colOff>
      <xdr:row>99</xdr:row>
      <xdr:rowOff>36601</xdr:rowOff>
    </xdr:to>
    <xdr:cxnSp macro="">
      <xdr:nvCxnSpPr>
        <xdr:cNvPr id="678" name="直線コネクタ 677"/>
        <xdr:cNvCxnSpPr/>
      </xdr:nvCxnSpPr>
      <xdr:spPr>
        <a:xfrm flipV="1">
          <a:off x="15481300" y="17006557"/>
          <a:ext cx="838200" cy="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36424</xdr:rowOff>
    </xdr:from>
    <xdr:to>
      <xdr:col>81</xdr:col>
      <xdr:colOff>50800</xdr:colOff>
      <xdr:row>99</xdr:row>
      <xdr:rowOff>36601</xdr:rowOff>
    </xdr:to>
    <xdr:cxnSp macro="">
      <xdr:nvCxnSpPr>
        <xdr:cNvPr id="681" name="直線コネクタ 680"/>
        <xdr:cNvCxnSpPr/>
      </xdr:nvCxnSpPr>
      <xdr:spPr>
        <a:xfrm>
          <a:off x="14592300" y="17009974"/>
          <a:ext cx="8890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34989</xdr:rowOff>
    </xdr:from>
    <xdr:to>
      <xdr:col>76</xdr:col>
      <xdr:colOff>114300</xdr:colOff>
      <xdr:row>99</xdr:row>
      <xdr:rowOff>36424</xdr:rowOff>
    </xdr:to>
    <xdr:cxnSp macro="">
      <xdr:nvCxnSpPr>
        <xdr:cNvPr id="684" name="直線コネクタ 683"/>
        <xdr:cNvCxnSpPr/>
      </xdr:nvCxnSpPr>
      <xdr:spPr>
        <a:xfrm>
          <a:off x="13703300" y="17008539"/>
          <a:ext cx="8890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34989</xdr:rowOff>
    </xdr:from>
    <xdr:to>
      <xdr:col>71</xdr:col>
      <xdr:colOff>177800</xdr:colOff>
      <xdr:row>99</xdr:row>
      <xdr:rowOff>36576</xdr:rowOff>
    </xdr:to>
    <xdr:cxnSp macro="">
      <xdr:nvCxnSpPr>
        <xdr:cNvPr id="687" name="直線コネクタ 686"/>
        <xdr:cNvCxnSpPr/>
      </xdr:nvCxnSpPr>
      <xdr:spPr>
        <a:xfrm flipV="1">
          <a:off x="12814300" y="17008539"/>
          <a:ext cx="889000" cy="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153657</xdr:rowOff>
    </xdr:from>
    <xdr:to>
      <xdr:col>85</xdr:col>
      <xdr:colOff>177800</xdr:colOff>
      <xdr:row>99</xdr:row>
      <xdr:rowOff>83807</xdr:rowOff>
    </xdr:to>
    <xdr:sp macro="" textlink="">
      <xdr:nvSpPr>
        <xdr:cNvPr id="697" name="楕円 696"/>
        <xdr:cNvSpPr/>
      </xdr:nvSpPr>
      <xdr:spPr>
        <a:xfrm>
          <a:off x="16268700" y="1695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68584</xdr:rowOff>
    </xdr:from>
    <xdr:ext cx="378565" cy="259045"/>
    <xdr:sp macro="" textlink="">
      <xdr:nvSpPr>
        <xdr:cNvPr id="698" name="積立金該当値テキスト"/>
        <xdr:cNvSpPr txBox="1"/>
      </xdr:nvSpPr>
      <xdr:spPr>
        <a:xfrm>
          <a:off x="16370300" y="16870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157251</xdr:rowOff>
    </xdr:from>
    <xdr:to>
      <xdr:col>81</xdr:col>
      <xdr:colOff>101600</xdr:colOff>
      <xdr:row>99</xdr:row>
      <xdr:rowOff>87401</xdr:rowOff>
    </xdr:to>
    <xdr:sp macro="" textlink="">
      <xdr:nvSpPr>
        <xdr:cNvPr id="699" name="楕円 698"/>
        <xdr:cNvSpPr/>
      </xdr:nvSpPr>
      <xdr:spPr>
        <a:xfrm>
          <a:off x="15430500" y="1695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78528</xdr:rowOff>
    </xdr:from>
    <xdr:ext cx="378565" cy="259045"/>
    <xdr:sp macro="" textlink="">
      <xdr:nvSpPr>
        <xdr:cNvPr id="700" name="テキスト ボックス 699"/>
        <xdr:cNvSpPr txBox="1"/>
      </xdr:nvSpPr>
      <xdr:spPr>
        <a:xfrm>
          <a:off x="15292017" y="1705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157074</xdr:rowOff>
    </xdr:from>
    <xdr:to>
      <xdr:col>76</xdr:col>
      <xdr:colOff>165100</xdr:colOff>
      <xdr:row>99</xdr:row>
      <xdr:rowOff>87224</xdr:rowOff>
    </xdr:to>
    <xdr:sp macro="" textlink="">
      <xdr:nvSpPr>
        <xdr:cNvPr id="701" name="楕円 700"/>
        <xdr:cNvSpPr/>
      </xdr:nvSpPr>
      <xdr:spPr>
        <a:xfrm>
          <a:off x="14541500" y="1695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78351</xdr:rowOff>
    </xdr:from>
    <xdr:ext cx="378565" cy="259045"/>
    <xdr:sp macro="" textlink="">
      <xdr:nvSpPr>
        <xdr:cNvPr id="702" name="テキスト ボックス 701"/>
        <xdr:cNvSpPr txBox="1"/>
      </xdr:nvSpPr>
      <xdr:spPr>
        <a:xfrm>
          <a:off x="14403017" y="17051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155639</xdr:rowOff>
    </xdr:from>
    <xdr:to>
      <xdr:col>72</xdr:col>
      <xdr:colOff>38100</xdr:colOff>
      <xdr:row>99</xdr:row>
      <xdr:rowOff>85789</xdr:rowOff>
    </xdr:to>
    <xdr:sp macro="" textlink="">
      <xdr:nvSpPr>
        <xdr:cNvPr id="703" name="楕円 702"/>
        <xdr:cNvSpPr/>
      </xdr:nvSpPr>
      <xdr:spPr>
        <a:xfrm>
          <a:off x="13652500" y="1695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76916</xdr:rowOff>
    </xdr:from>
    <xdr:ext cx="378565" cy="259045"/>
    <xdr:sp macro="" textlink="">
      <xdr:nvSpPr>
        <xdr:cNvPr id="704" name="テキスト ボックス 703"/>
        <xdr:cNvSpPr txBox="1"/>
      </xdr:nvSpPr>
      <xdr:spPr>
        <a:xfrm>
          <a:off x="13514017" y="17050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157226</xdr:rowOff>
    </xdr:from>
    <xdr:to>
      <xdr:col>67</xdr:col>
      <xdr:colOff>101600</xdr:colOff>
      <xdr:row>99</xdr:row>
      <xdr:rowOff>87376</xdr:rowOff>
    </xdr:to>
    <xdr:sp macro="" textlink="">
      <xdr:nvSpPr>
        <xdr:cNvPr id="705" name="楕円 704"/>
        <xdr:cNvSpPr/>
      </xdr:nvSpPr>
      <xdr:spPr>
        <a:xfrm>
          <a:off x="12763500" y="1695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78503</xdr:rowOff>
    </xdr:from>
    <xdr:ext cx="378565" cy="259045"/>
    <xdr:sp macro="" textlink="">
      <xdr:nvSpPr>
        <xdr:cNvPr id="706" name="テキスト ボックス 705"/>
        <xdr:cNvSpPr txBox="1"/>
      </xdr:nvSpPr>
      <xdr:spPr>
        <a:xfrm>
          <a:off x="12625017" y="1705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139105</xdr:rowOff>
    </xdr:from>
    <xdr:to>
      <xdr:col>116</xdr:col>
      <xdr:colOff>63500</xdr:colOff>
      <xdr:row>58</xdr:row>
      <xdr:rowOff>139334</xdr:rowOff>
    </xdr:to>
    <xdr:cxnSp macro="">
      <xdr:nvCxnSpPr>
        <xdr:cNvPr id="786" name="直線コネクタ 785"/>
        <xdr:cNvCxnSpPr/>
      </xdr:nvCxnSpPr>
      <xdr:spPr>
        <a:xfrm>
          <a:off x="21323300" y="10083205"/>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139105</xdr:rowOff>
    </xdr:from>
    <xdr:to>
      <xdr:col>111</xdr:col>
      <xdr:colOff>177800</xdr:colOff>
      <xdr:row>58</xdr:row>
      <xdr:rowOff>139197</xdr:rowOff>
    </xdr:to>
    <xdr:cxnSp macro="">
      <xdr:nvCxnSpPr>
        <xdr:cNvPr id="789" name="直線コネクタ 788"/>
        <xdr:cNvCxnSpPr/>
      </xdr:nvCxnSpPr>
      <xdr:spPr>
        <a:xfrm flipV="1">
          <a:off x="20434300" y="10083205"/>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139197</xdr:rowOff>
    </xdr:from>
    <xdr:to>
      <xdr:col>107</xdr:col>
      <xdr:colOff>50800</xdr:colOff>
      <xdr:row>58</xdr:row>
      <xdr:rowOff>139334</xdr:rowOff>
    </xdr:to>
    <xdr:cxnSp macro="">
      <xdr:nvCxnSpPr>
        <xdr:cNvPr id="792" name="直線コネクタ 791"/>
        <xdr:cNvCxnSpPr/>
      </xdr:nvCxnSpPr>
      <xdr:spPr>
        <a:xfrm flipV="1">
          <a:off x="19545300" y="10083297"/>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138968</xdr:rowOff>
    </xdr:from>
    <xdr:to>
      <xdr:col>102</xdr:col>
      <xdr:colOff>114300</xdr:colOff>
      <xdr:row>58</xdr:row>
      <xdr:rowOff>139334</xdr:rowOff>
    </xdr:to>
    <xdr:cxnSp macro="">
      <xdr:nvCxnSpPr>
        <xdr:cNvPr id="795" name="直線コネクタ 794"/>
        <xdr:cNvCxnSpPr/>
      </xdr:nvCxnSpPr>
      <xdr:spPr>
        <a:xfrm>
          <a:off x="18656300" y="10083068"/>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88534</xdr:rowOff>
    </xdr:from>
    <xdr:to>
      <xdr:col>116</xdr:col>
      <xdr:colOff>114300</xdr:colOff>
      <xdr:row>59</xdr:row>
      <xdr:rowOff>18684</xdr:rowOff>
    </xdr:to>
    <xdr:sp macro="" textlink="">
      <xdr:nvSpPr>
        <xdr:cNvPr id="805" name="楕円 804"/>
        <xdr:cNvSpPr/>
      </xdr:nvSpPr>
      <xdr:spPr>
        <a:xfrm>
          <a:off x="22110700" y="100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5833</xdr:rowOff>
    </xdr:from>
    <xdr:ext cx="249299" cy="259045"/>
    <xdr:sp macro="" textlink="">
      <xdr:nvSpPr>
        <xdr:cNvPr id="806" name="貸付金該当値テキスト"/>
        <xdr:cNvSpPr txBox="1"/>
      </xdr:nvSpPr>
      <xdr:spPr>
        <a:xfrm>
          <a:off x="22212300" y="99499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88305</xdr:rowOff>
    </xdr:from>
    <xdr:to>
      <xdr:col>112</xdr:col>
      <xdr:colOff>38100</xdr:colOff>
      <xdr:row>59</xdr:row>
      <xdr:rowOff>18455</xdr:rowOff>
    </xdr:to>
    <xdr:sp macro="" textlink="">
      <xdr:nvSpPr>
        <xdr:cNvPr id="807" name="楕円 806"/>
        <xdr:cNvSpPr/>
      </xdr:nvSpPr>
      <xdr:spPr>
        <a:xfrm>
          <a:off x="21272500" y="100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9582</xdr:rowOff>
    </xdr:from>
    <xdr:ext cx="313932" cy="259045"/>
    <xdr:sp macro="" textlink="">
      <xdr:nvSpPr>
        <xdr:cNvPr id="808" name="テキスト ボックス 807"/>
        <xdr:cNvSpPr txBox="1"/>
      </xdr:nvSpPr>
      <xdr:spPr>
        <a:xfrm>
          <a:off x="21166333" y="10125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88397</xdr:rowOff>
    </xdr:from>
    <xdr:to>
      <xdr:col>107</xdr:col>
      <xdr:colOff>101600</xdr:colOff>
      <xdr:row>59</xdr:row>
      <xdr:rowOff>18547</xdr:rowOff>
    </xdr:to>
    <xdr:sp macro="" textlink="">
      <xdr:nvSpPr>
        <xdr:cNvPr id="809" name="楕円 808"/>
        <xdr:cNvSpPr/>
      </xdr:nvSpPr>
      <xdr:spPr>
        <a:xfrm>
          <a:off x="20383500" y="1003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9674</xdr:rowOff>
    </xdr:from>
    <xdr:ext cx="313932" cy="259045"/>
    <xdr:sp macro="" textlink="">
      <xdr:nvSpPr>
        <xdr:cNvPr id="810" name="テキスト ボックス 809"/>
        <xdr:cNvSpPr txBox="1"/>
      </xdr:nvSpPr>
      <xdr:spPr>
        <a:xfrm>
          <a:off x="20277333" y="10125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88534</xdr:rowOff>
    </xdr:from>
    <xdr:to>
      <xdr:col>102</xdr:col>
      <xdr:colOff>165100</xdr:colOff>
      <xdr:row>59</xdr:row>
      <xdr:rowOff>18684</xdr:rowOff>
    </xdr:to>
    <xdr:sp macro="" textlink="">
      <xdr:nvSpPr>
        <xdr:cNvPr id="811" name="楕円 810"/>
        <xdr:cNvSpPr/>
      </xdr:nvSpPr>
      <xdr:spPr>
        <a:xfrm>
          <a:off x="19494500" y="100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9811</xdr:rowOff>
    </xdr:from>
    <xdr:ext cx="249299" cy="259045"/>
    <xdr:sp macro="" textlink="">
      <xdr:nvSpPr>
        <xdr:cNvPr id="812" name="テキスト ボックス 811"/>
        <xdr:cNvSpPr txBox="1"/>
      </xdr:nvSpPr>
      <xdr:spPr>
        <a:xfrm>
          <a:off x="19420650" y="10125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88168</xdr:rowOff>
    </xdr:from>
    <xdr:to>
      <xdr:col>98</xdr:col>
      <xdr:colOff>38100</xdr:colOff>
      <xdr:row>59</xdr:row>
      <xdr:rowOff>18318</xdr:rowOff>
    </xdr:to>
    <xdr:sp macro="" textlink="">
      <xdr:nvSpPr>
        <xdr:cNvPr id="813" name="楕円 812"/>
        <xdr:cNvSpPr/>
      </xdr:nvSpPr>
      <xdr:spPr>
        <a:xfrm>
          <a:off x="18605500" y="1003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9445</xdr:rowOff>
    </xdr:from>
    <xdr:ext cx="313932" cy="259045"/>
    <xdr:sp macro="" textlink="">
      <xdr:nvSpPr>
        <xdr:cNvPr id="814" name="テキスト ボックス 813"/>
        <xdr:cNvSpPr txBox="1"/>
      </xdr:nvSpPr>
      <xdr:spPr>
        <a:xfrm>
          <a:off x="18499333" y="10124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147586</xdr:rowOff>
    </xdr:from>
    <xdr:to>
      <xdr:col>116</xdr:col>
      <xdr:colOff>63500</xdr:colOff>
      <xdr:row>76</xdr:row>
      <xdr:rowOff>169898</xdr:rowOff>
    </xdr:to>
    <xdr:cxnSp macro="">
      <xdr:nvCxnSpPr>
        <xdr:cNvPr id="842" name="直線コネクタ 841"/>
        <xdr:cNvCxnSpPr/>
      </xdr:nvCxnSpPr>
      <xdr:spPr>
        <a:xfrm flipV="1">
          <a:off x="21323300" y="13177786"/>
          <a:ext cx="838200" cy="2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139174</xdr:rowOff>
    </xdr:from>
    <xdr:to>
      <xdr:col>111</xdr:col>
      <xdr:colOff>177800</xdr:colOff>
      <xdr:row>76</xdr:row>
      <xdr:rowOff>169898</xdr:rowOff>
    </xdr:to>
    <xdr:cxnSp macro="">
      <xdr:nvCxnSpPr>
        <xdr:cNvPr id="845" name="直線コネクタ 844"/>
        <xdr:cNvCxnSpPr/>
      </xdr:nvCxnSpPr>
      <xdr:spPr>
        <a:xfrm>
          <a:off x="20434300" y="12826474"/>
          <a:ext cx="889000" cy="37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139174</xdr:rowOff>
    </xdr:from>
    <xdr:to>
      <xdr:col>107</xdr:col>
      <xdr:colOff>50800</xdr:colOff>
      <xdr:row>75</xdr:row>
      <xdr:rowOff>6724</xdr:rowOff>
    </xdr:to>
    <xdr:cxnSp macro="">
      <xdr:nvCxnSpPr>
        <xdr:cNvPr id="848" name="直線コネクタ 847"/>
        <xdr:cNvCxnSpPr/>
      </xdr:nvCxnSpPr>
      <xdr:spPr>
        <a:xfrm flipV="1">
          <a:off x="19545300" y="12826474"/>
          <a:ext cx="889000" cy="3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123950</xdr:rowOff>
    </xdr:from>
    <xdr:to>
      <xdr:col>102</xdr:col>
      <xdr:colOff>114300</xdr:colOff>
      <xdr:row>75</xdr:row>
      <xdr:rowOff>6724</xdr:rowOff>
    </xdr:to>
    <xdr:cxnSp macro="">
      <xdr:nvCxnSpPr>
        <xdr:cNvPr id="851" name="直線コネクタ 850"/>
        <xdr:cNvCxnSpPr/>
      </xdr:nvCxnSpPr>
      <xdr:spPr>
        <a:xfrm>
          <a:off x="18656300" y="12811250"/>
          <a:ext cx="889000" cy="5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96786</xdr:rowOff>
    </xdr:from>
    <xdr:to>
      <xdr:col>116</xdr:col>
      <xdr:colOff>114300</xdr:colOff>
      <xdr:row>77</xdr:row>
      <xdr:rowOff>26936</xdr:rowOff>
    </xdr:to>
    <xdr:sp macro="" textlink="">
      <xdr:nvSpPr>
        <xdr:cNvPr id="861" name="楕円 860"/>
        <xdr:cNvSpPr/>
      </xdr:nvSpPr>
      <xdr:spPr>
        <a:xfrm>
          <a:off x="22110700" y="1312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75213</xdr:rowOff>
    </xdr:from>
    <xdr:ext cx="534377" cy="259045"/>
    <xdr:sp macro="" textlink="">
      <xdr:nvSpPr>
        <xdr:cNvPr id="862" name="繰出金該当値テキスト"/>
        <xdr:cNvSpPr txBox="1"/>
      </xdr:nvSpPr>
      <xdr:spPr>
        <a:xfrm>
          <a:off x="22212300" y="1310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119098</xdr:rowOff>
    </xdr:from>
    <xdr:to>
      <xdr:col>112</xdr:col>
      <xdr:colOff>38100</xdr:colOff>
      <xdr:row>77</xdr:row>
      <xdr:rowOff>49248</xdr:rowOff>
    </xdr:to>
    <xdr:sp macro="" textlink="">
      <xdr:nvSpPr>
        <xdr:cNvPr id="863" name="楕円 862"/>
        <xdr:cNvSpPr/>
      </xdr:nvSpPr>
      <xdr:spPr>
        <a:xfrm>
          <a:off x="21272500" y="1314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40375</xdr:rowOff>
    </xdr:from>
    <xdr:ext cx="534377" cy="259045"/>
    <xdr:sp macro="" textlink="">
      <xdr:nvSpPr>
        <xdr:cNvPr id="864" name="テキスト ボックス 863"/>
        <xdr:cNvSpPr txBox="1"/>
      </xdr:nvSpPr>
      <xdr:spPr>
        <a:xfrm>
          <a:off x="21056111" y="1324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88374</xdr:rowOff>
    </xdr:from>
    <xdr:to>
      <xdr:col>107</xdr:col>
      <xdr:colOff>101600</xdr:colOff>
      <xdr:row>75</xdr:row>
      <xdr:rowOff>18524</xdr:rowOff>
    </xdr:to>
    <xdr:sp macro="" textlink="">
      <xdr:nvSpPr>
        <xdr:cNvPr id="865" name="楕円 864"/>
        <xdr:cNvSpPr/>
      </xdr:nvSpPr>
      <xdr:spPr>
        <a:xfrm>
          <a:off x="20383500" y="1277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35051</xdr:rowOff>
    </xdr:from>
    <xdr:ext cx="534377" cy="259045"/>
    <xdr:sp macro="" textlink="">
      <xdr:nvSpPr>
        <xdr:cNvPr id="866" name="テキスト ボックス 865"/>
        <xdr:cNvSpPr txBox="1"/>
      </xdr:nvSpPr>
      <xdr:spPr>
        <a:xfrm>
          <a:off x="20167111" y="1255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127374</xdr:rowOff>
    </xdr:from>
    <xdr:to>
      <xdr:col>102</xdr:col>
      <xdr:colOff>165100</xdr:colOff>
      <xdr:row>75</xdr:row>
      <xdr:rowOff>57524</xdr:rowOff>
    </xdr:to>
    <xdr:sp macro="" textlink="">
      <xdr:nvSpPr>
        <xdr:cNvPr id="867" name="楕円 866"/>
        <xdr:cNvSpPr/>
      </xdr:nvSpPr>
      <xdr:spPr>
        <a:xfrm>
          <a:off x="19494500" y="1281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74051</xdr:rowOff>
    </xdr:from>
    <xdr:ext cx="534377" cy="259045"/>
    <xdr:sp macro="" textlink="">
      <xdr:nvSpPr>
        <xdr:cNvPr id="868" name="テキスト ボックス 867"/>
        <xdr:cNvSpPr txBox="1"/>
      </xdr:nvSpPr>
      <xdr:spPr>
        <a:xfrm>
          <a:off x="19278111" y="1258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73150</xdr:rowOff>
    </xdr:from>
    <xdr:to>
      <xdr:col>98</xdr:col>
      <xdr:colOff>38100</xdr:colOff>
      <xdr:row>75</xdr:row>
      <xdr:rowOff>3300</xdr:rowOff>
    </xdr:to>
    <xdr:sp macro="" textlink="">
      <xdr:nvSpPr>
        <xdr:cNvPr id="869" name="楕円 868"/>
        <xdr:cNvSpPr/>
      </xdr:nvSpPr>
      <xdr:spPr>
        <a:xfrm>
          <a:off x="18605500" y="12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19827</xdr:rowOff>
    </xdr:from>
    <xdr:ext cx="534377" cy="259045"/>
    <xdr:sp macro="" textlink="">
      <xdr:nvSpPr>
        <xdr:cNvPr id="870" name="テキスト ボックス 869"/>
        <xdr:cNvSpPr txBox="1"/>
      </xdr:nvSpPr>
      <xdr:spPr>
        <a:xfrm>
          <a:off x="18389111" y="1253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平成２４年度以降上昇傾向が続いており、令和元年度では住民１人あたり５８，１１８円となり、前年度と比較して２，４６１円の増加となった。児童保育費や障害者総合支援法に基づく給付費などの社会保障経費は、今後も確実に増加が見込まれることから、引き続き厳しい財政構造となることが予想できる。</a:t>
          </a:r>
        </a:p>
        <a:p>
          <a:r>
            <a:rPr kumimoji="1" lang="ja-JP" altLang="en-US" sz="1300">
              <a:latin typeface="ＭＳ Ｐゴシック" panose="020B0600070205080204" pitchFamily="50" charset="-128"/>
              <a:ea typeface="ＭＳ Ｐゴシック" panose="020B0600070205080204" pitchFamily="50" charset="-128"/>
            </a:rPr>
            <a:t>　公債費は、一部町債の借換えによる利率見直しによる利子償還の減少などにより、前年度と比較して減少している。史跡中宮寺跡整備事業や臨時財政対策債などの町債の元金償還が順次開始していく中、新規発行を元金償還以内に抑制し、町債残高の縮減と将来負担の軽減を図る。</a:t>
          </a:r>
        </a:p>
        <a:p>
          <a:r>
            <a:rPr kumimoji="1" lang="ja-JP" altLang="en-US" sz="1300">
              <a:latin typeface="ＭＳ Ｐゴシック" panose="020B0600070205080204" pitchFamily="50" charset="-128"/>
              <a:ea typeface="ＭＳ Ｐゴシック" panose="020B0600070205080204" pitchFamily="50" charset="-128"/>
            </a:rPr>
            <a:t>　繰出金は、令和元年度については前年度と比較して増加しているものの、平成３０年度に公共下水道事業が地方公営企業会計へ移行し、繰出金で計上していた費用が補助費等へ移行したことに伴い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28,338
28,152
14.27
9,443,689
9,002,265
398,080
6,058,591
8,736,873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2866</xdr:rowOff>
    </xdr:from>
    <xdr:to>
      <xdr:col>24</xdr:col>
      <xdr:colOff>63500</xdr:colOff>
      <xdr:row>37</xdr:row>
      <xdr:rowOff>28339</xdr:rowOff>
    </xdr:to>
    <xdr:cxnSp macro="">
      <xdr:nvCxnSpPr>
        <xdr:cNvPr id="63" name="直線コネクタ 62"/>
        <xdr:cNvCxnSpPr/>
      </xdr:nvCxnSpPr>
      <xdr:spPr>
        <a:xfrm>
          <a:off x="3797300" y="6346516"/>
          <a:ext cx="8382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99205</xdr:rowOff>
    </xdr:from>
    <xdr:to>
      <xdr:col>19</xdr:col>
      <xdr:colOff>177800</xdr:colOff>
      <xdr:row>37</xdr:row>
      <xdr:rowOff>2866</xdr:rowOff>
    </xdr:to>
    <xdr:cxnSp macro="">
      <xdr:nvCxnSpPr>
        <xdr:cNvPr id="66" name="直線コネクタ 65"/>
        <xdr:cNvCxnSpPr/>
      </xdr:nvCxnSpPr>
      <xdr:spPr>
        <a:xfrm>
          <a:off x="2908300" y="6271405"/>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89408</xdr:rowOff>
    </xdr:from>
    <xdr:to>
      <xdr:col>15</xdr:col>
      <xdr:colOff>50800</xdr:colOff>
      <xdr:row>36</xdr:row>
      <xdr:rowOff>99205</xdr:rowOff>
    </xdr:to>
    <xdr:cxnSp macro="">
      <xdr:nvCxnSpPr>
        <xdr:cNvPr id="69" name="直線コネクタ 68"/>
        <xdr:cNvCxnSpPr/>
      </xdr:nvCxnSpPr>
      <xdr:spPr>
        <a:xfrm>
          <a:off x="2019300" y="6261608"/>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140353</xdr:rowOff>
    </xdr:from>
    <xdr:to>
      <xdr:col>10</xdr:col>
      <xdr:colOff>114300</xdr:colOff>
      <xdr:row>36</xdr:row>
      <xdr:rowOff>89408</xdr:rowOff>
    </xdr:to>
    <xdr:cxnSp macro="">
      <xdr:nvCxnSpPr>
        <xdr:cNvPr id="72" name="直線コネクタ 71"/>
        <xdr:cNvCxnSpPr/>
      </xdr:nvCxnSpPr>
      <xdr:spPr>
        <a:xfrm>
          <a:off x="1130300" y="6141103"/>
          <a:ext cx="889000" cy="12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148989</xdr:rowOff>
    </xdr:from>
    <xdr:to>
      <xdr:col>24</xdr:col>
      <xdr:colOff>114300</xdr:colOff>
      <xdr:row>37</xdr:row>
      <xdr:rowOff>79139</xdr:rowOff>
    </xdr:to>
    <xdr:sp macro="" textlink="">
      <xdr:nvSpPr>
        <xdr:cNvPr id="82" name="楕円 81"/>
        <xdr:cNvSpPr/>
      </xdr:nvSpPr>
      <xdr:spPr>
        <a:xfrm>
          <a:off x="4584700" y="632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127416</xdr:rowOff>
    </xdr:from>
    <xdr:ext cx="469744" cy="259045"/>
    <xdr:sp macro="" textlink="">
      <xdr:nvSpPr>
        <xdr:cNvPr id="83" name="議会費該当値テキスト"/>
        <xdr:cNvSpPr txBox="1"/>
      </xdr:nvSpPr>
      <xdr:spPr>
        <a:xfrm>
          <a:off x="4686300" y="629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123516</xdr:rowOff>
    </xdr:from>
    <xdr:to>
      <xdr:col>20</xdr:col>
      <xdr:colOff>38100</xdr:colOff>
      <xdr:row>37</xdr:row>
      <xdr:rowOff>53666</xdr:rowOff>
    </xdr:to>
    <xdr:sp macro="" textlink="">
      <xdr:nvSpPr>
        <xdr:cNvPr id="84" name="楕円 83"/>
        <xdr:cNvSpPr/>
      </xdr:nvSpPr>
      <xdr:spPr>
        <a:xfrm>
          <a:off x="3746500" y="629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44793</xdr:rowOff>
    </xdr:from>
    <xdr:ext cx="469744" cy="259045"/>
    <xdr:sp macro="" textlink="">
      <xdr:nvSpPr>
        <xdr:cNvPr id="85" name="テキスト ボックス 84"/>
        <xdr:cNvSpPr txBox="1"/>
      </xdr:nvSpPr>
      <xdr:spPr>
        <a:xfrm>
          <a:off x="3562428" y="638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48405</xdr:rowOff>
    </xdr:from>
    <xdr:to>
      <xdr:col>15</xdr:col>
      <xdr:colOff>101600</xdr:colOff>
      <xdr:row>36</xdr:row>
      <xdr:rowOff>150005</xdr:rowOff>
    </xdr:to>
    <xdr:sp macro="" textlink="">
      <xdr:nvSpPr>
        <xdr:cNvPr id="86" name="楕円 85"/>
        <xdr:cNvSpPr/>
      </xdr:nvSpPr>
      <xdr:spPr>
        <a:xfrm>
          <a:off x="2857500" y="62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141132</xdr:rowOff>
    </xdr:from>
    <xdr:ext cx="469744" cy="259045"/>
    <xdr:sp macro="" textlink="">
      <xdr:nvSpPr>
        <xdr:cNvPr id="87" name="テキスト ボックス 86"/>
        <xdr:cNvSpPr txBox="1"/>
      </xdr:nvSpPr>
      <xdr:spPr>
        <a:xfrm>
          <a:off x="2673428" y="631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38608</xdr:rowOff>
    </xdr:from>
    <xdr:to>
      <xdr:col>10</xdr:col>
      <xdr:colOff>165100</xdr:colOff>
      <xdr:row>36</xdr:row>
      <xdr:rowOff>140208</xdr:rowOff>
    </xdr:to>
    <xdr:sp macro="" textlink="">
      <xdr:nvSpPr>
        <xdr:cNvPr id="88" name="楕円 87"/>
        <xdr:cNvSpPr/>
      </xdr:nvSpPr>
      <xdr:spPr>
        <a:xfrm>
          <a:off x="1968500" y="62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131335</xdr:rowOff>
    </xdr:from>
    <xdr:ext cx="469744" cy="259045"/>
    <xdr:sp macro="" textlink="">
      <xdr:nvSpPr>
        <xdr:cNvPr id="89" name="テキスト ボックス 88"/>
        <xdr:cNvSpPr txBox="1"/>
      </xdr:nvSpPr>
      <xdr:spPr>
        <a:xfrm>
          <a:off x="1784428"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89553</xdr:rowOff>
    </xdr:from>
    <xdr:to>
      <xdr:col>6</xdr:col>
      <xdr:colOff>38100</xdr:colOff>
      <xdr:row>36</xdr:row>
      <xdr:rowOff>19703</xdr:rowOff>
    </xdr:to>
    <xdr:sp macro="" textlink="">
      <xdr:nvSpPr>
        <xdr:cNvPr id="90" name="楕円 89"/>
        <xdr:cNvSpPr/>
      </xdr:nvSpPr>
      <xdr:spPr>
        <a:xfrm>
          <a:off x="1079500" y="60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10830</xdr:rowOff>
    </xdr:from>
    <xdr:ext cx="469744" cy="259045"/>
    <xdr:sp macro="" textlink="">
      <xdr:nvSpPr>
        <xdr:cNvPr id="91" name="テキスト ボックス 90"/>
        <xdr:cNvSpPr txBox="1"/>
      </xdr:nvSpPr>
      <xdr:spPr>
        <a:xfrm>
          <a:off x="895428" y="618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20371</xdr:rowOff>
    </xdr:from>
    <xdr:to>
      <xdr:col>24</xdr:col>
      <xdr:colOff>63500</xdr:colOff>
      <xdr:row>59</xdr:row>
      <xdr:rowOff>48445</xdr:rowOff>
    </xdr:to>
    <xdr:cxnSp macro="">
      <xdr:nvCxnSpPr>
        <xdr:cNvPr id="123" name="直線コネクタ 122"/>
        <xdr:cNvCxnSpPr/>
      </xdr:nvCxnSpPr>
      <xdr:spPr>
        <a:xfrm flipV="1">
          <a:off x="3797300" y="10135921"/>
          <a:ext cx="838200" cy="2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28829</xdr:rowOff>
    </xdr:from>
    <xdr:to>
      <xdr:col>19</xdr:col>
      <xdr:colOff>177800</xdr:colOff>
      <xdr:row>59</xdr:row>
      <xdr:rowOff>48445</xdr:rowOff>
    </xdr:to>
    <xdr:cxnSp macro="">
      <xdr:nvCxnSpPr>
        <xdr:cNvPr id="126" name="直線コネクタ 125"/>
        <xdr:cNvCxnSpPr/>
      </xdr:nvCxnSpPr>
      <xdr:spPr>
        <a:xfrm>
          <a:off x="2908300" y="10144379"/>
          <a:ext cx="889000" cy="1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2366</xdr:rowOff>
    </xdr:from>
    <xdr:to>
      <xdr:col>15</xdr:col>
      <xdr:colOff>50800</xdr:colOff>
      <xdr:row>59</xdr:row>
      <xdr:rowOff>28829</xdr:rowOff>
    </xdr:to>
    <xdr:cxnSp macro="">
      <xdr:nvCxnSpPr>
        <xdr:cNvPr id="129" name="直線コネクタ 128"/>
        <xdr:cNvCxnSpPr/>
      </xdr:nvCxnSpPr>
      <xdr:spPr>
        <a:xfrm>
          <a:off x="2019300" y="10117916"/>
          <a:ext cx="889000" cy="2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2366</xdr:rowOff>
    </xdr:from>
    <xdr:to>
      <xdr:col>10</xdr:col>
      <xdr:colOff>114300</xdr:colOff>
      <xdr:row>59</xdr:row>
      <xdr:rowOff>30135</xdr:rowOff>
    </xdr:to>
    <xdr:cxnSp macro="">
      <xdr:nvCxnSpPr>
        <xdr:cNvPr id="132" name="直線コネクタ 131"/>
        <xdr:cNvCxnSpPr/>
      </xdr:nvCxnSpPr>
      <xdr:spPr>
        <a:xfrm flipV="1">
          <a:off x="1130300" y="10117916"/>
          <a:ext cx="889000" cy="2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141021</xdr:rowOff>
    </xdr:from>
    <xdr:to>
      <xdr:col>24</xdr:col>
      <xdr:colOff>114300</xdr:colOff>
      <xdr:row>59</xdr:row>
      <xdr:rowOff>71171</xdr:rowOff>
    </xdr:to>
    <xdr:sp macro="" textlink="">
      <xdr:nvSpPr>
        <xdr:cNvPr id="142" name="楕円 141"/>
        <xdr:cNvSpPr/>
      </xdr:nvSpPr>
      <xdr:spPr>
        <a:xfrm>
          <a:off x="4584700" y="1008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55948</xdr:rowOff>
    </xdr:from>
    <xdr:ext cx="534377" cy="259045"/>
    <xdr:sp macro="" textlink="">
      <xdr:nvSpPr>
        <xdr:cNvPr id="143" name="総務費該当値テキスト"/>
        <xdr:cNvSpPr txBox="1"/>
      </xdr:nvSpPr>
      <xdr:spPr>
        <a:xfrm>
          <a:off x="4686300" y="1000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169095</xdr:rowOff>
    </xdr:from>
    <xdr:to>
      <xdr:col>20</xdr:col>
      <xdr:colOff>38100</xdr:colOff>
      <xdr:row>59</xdr:row>
      <xdr:rowOff>99245</xdr:rowOff>
    </xdr:to>
    <xdr:sp macro="" textlink="">
      <xdr:nvSpPr>
        <xdr:cNvPr id="144" name="楕円 143"/>
        <xdr:cNvSpPr/>
      </xdr:nvSpPr>
      <xdr:spPr>
        <a:xfrm>
          <a:off x="3746500" y="1011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90372</xdr:rowOff>
    </xdr:from>
    <xdr:ext cx="534377" cy="259045"/>
    <xdr:sp macro="" textlink="">
      <xdr:nvSpPr>
        <xdr:cNvPr id="145" name="テキスト ボックス 144"/>
        <xdr:cNvSpPr txBox="1"/>
      </xdr:nvSpPr>
      <xdr:spPr>
        <a:xfrm>
          <a:off x="3530111" y="1020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149479</xdr:rowOff>
    </xdr:from>
    <xdr:to>
      <xdr:col>15</xdr:col>
      <xdr:colOff>101600</xdr:colOff>
      <xdr:row>59</xdr:row>
      <xdr:rowOff>79629</xdr:rowOff>
    </xdr:to>
    <xdr:sp macro="" textlink="">
      <xdr:nvSpPr>
        <xdr:cNvPr id="146" name="楕円 145"/>
        <xdr:cNvSpPr/>
      </xdr:nvSpPr>
      <xdr:spPr>
        <a:xfrm>
          <a:off x="2857500" y="1009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70756</xdr:rowOff>
    </xdr:from>
    <xdr:ext cx="534377" cy="259045"/>
    <xdr:sp macro="" textlink="">
      <xdr:nvSpPr>
        <xdr:cNvPr id="147" name="テキスト ボックス 146"/>
        <xdr:cNvSpPr txBox="1"/>
      </xdr:nvSpPr>
      <xdr:spPr>
        <a:xfrm>
          <a:off x="2641111" y="1018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123016</xdr:rowOff>
    </xdr:from>
    <xdr:to>
      <xdr:col>10</xdr:col>
      <xdr:colOff>165100</xdr:colOff>
      <xdr:row>59</xdr:row>
      <xdr:rowOff>53166</xdr:rowOff>
    </xdr:to>
    <xdr:sp macro="" textlink="">
      <xdr:nvSpPr>
        <xdr:cNvPr id="148" name="楕円 147"/>
        <xdr:cNvSpPr/>
      </xdr:nvSpPr>
      <xdr:spPr>
        <a:xfrm>
          <a:off x="1968500" y="1006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44293</xdr:rowOff>
    </xdr:from>
    <xdr:ext cx="534377" cy="259045"/>
    <xdr:sp macro="" textlink="">
      <xdr:nvSpPr>
        <xdr:cNvPr id="149" name="テキスト ボックス 148"/>
        <xdr:cNvSpPr txBox="1"/>
      </xdr:nvSpPr>
      <xdr:spPr>
        <a:xfrm>
          <a:off x="1752111" y="1015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150785</xdr:rowOff>
    </xdr:from>
    <xdr:to>
      <xdr:col>6</xdr:col>
      <xdr:colOff>38100</xdr:colOff>
      <xdr:row>59</xdr:row>
      <xdr:rowOff>80935</xdr:rowOff>
    </xdr:to>
    <xdr:sp macro="" textlink="">
      <xdr:nvSpPr>
        <xdr:cNvPr id="150" name="楕円 149"/>
        <xdr:cNvSpPr/>
      </xdr:nvSpPr>
      <xdr:spPr>
        <a:xfrm>
          <a:off x="1079500" y="1009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72062</xdr:rowOff>
    </xdr:from>
    <xdr:ext cx="534377" cy="259045"/>
    <xdr:sp macro="" textlink="">
      <xdr:nvSpPr>
        <xdr:cNvPr id="151" name="テキスト ボックス 150"/>
        <xdr:cNvSpPr txBox="1"/>
      </xdr:nvSpPr>
      <xdr:spPr>
        <a:xfrm>
          <a:off x="863111" y="1018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8268</xdr:rowOff>
    </xdr:from>
    <xdr:to>
      <xdr:col>24</xdr:col>
      <xdr:colOff>63500</xdr:colOff>
      <xdr:row>77</xdr:row>
      <xdr:rowOff>65088</xdr:rowOff>
    </xdr:to>
    <xdr:cxnSp macro="">
      <xdr:nvCxnSpPr>
        <xdr:cNvPr id="181" name="直線コネクタ 180"/>
        <xdr:cNvCxnSpPr/>
      </xdr:nvCxnSpPr>
      <xdr:spPr>
        <a:xfrm flipV="1">
          <a:off x="3797300" y="13209918"/>
          <a:ext cx="838200" cy="5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55727</xdr:rowOff>
    </xdr:from>
    <xdr:to>
      <xdr:col>19</xdr:col>
      <xdr:colOff>177800</xdr:colOff>
      <xdr:row>77</xdr:row>
      <xdr:rowOff>65088</xdr:rowOff>
    </xdr:to>
    <xdr:cxnSp macro="">
      <xdr:nvCxnSpPr>
        <xdr:cNvPr id="184" name="直線コネクタ 183"/>
        <xdr:cNvCxnSpPr/>
      </xdr:nvCxnSpPr>
      <xdr:spPr>
        <a:xfrm>
          <a:off x="2908300" y="13257377"/>
          <a:ext cx="889000" cy="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55727</xdr:rowOff>
    </xdr:from>
    <xdr:to>
      <xdr:col>15</xdr:col>
      <xdr:colOff>50800</xdr:colOff>
      <xdr:row>77</xdr:row>
      <xdr:rowOff>95059</xdr:rowOff>
    </xdr:to>
    <xdr:cxnSp macro="">
      <xdr:nvCxnSpPr>
        <xdr:cNvPr id="187" name="直線コネクタ 186"/>
        <xdr:cNvCxnSpPr/>
      </xdr:nvCxnSpPr>
      <xdr:spPr>
        <a:xfrm flipV="1">
          <a:off x="2019300" y="13257377"/>
          <a:ext cx="889000" cy="3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95059</xdr:rowOff>
    </xdr:from>
    <xdr:to>
      <xdr:col>10</xdr:col>
      <xdr:colOff>114300</xdr:colOff>
      <xdr:row>78</xdr:row>
      <xdr:rowOff>7468</xdr:rowOff>
    </xdr:to>
    <xdr:cxnSp macro="">
      <xdr:nvCxnSpPr>
        <xdr:cNvPr id="190" name="直線コネクタ 189"/>
        <xdr:cNvCxnSpPr/>
      </xdr:nvCxnSpPr>
      <xdr:spPr>
        <a:xfrm flipV="1">
          <a:off x="1130300" y="13296709"/>
          <a:ext cx="889000" cy="8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128918</xdr:rowOff>
    </xdr:from>
    <xdr:to>
      <xdr:col>24</xdr:col>
      <xdr:colOff>114300</xdr:colOff>
      <xdr:row>77</xdr:row>
      <xdr:rowOff>59068</xdr:rowOff>
    </xdr:to>
    <xdr:sp macro="" textlink="">
      <xdr:nvSpPr>
        <xdr:cNvPr id="200" name="楕円 199"/>
        <xdr:cNvSpPr/>
      </xdr:nvSpPr>
      <xdr:spPr>
        <a:xfrm>
          <a:off x="4584700" y="131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107345</xdr:rowOff>
    </xdr:from>
    <xdr:ext cx="599010" cy="259045"/>
    <xdr:sp macro="" textlink="">
      <xdr:nvSpPr>
        <xdr:cNvPr id="201" name="民生費該当値テキスト"/>
        <xdr:cNvSpPr txBox="1"/>
      </xdr:nvSpPr>
      <xdr:spPr>
        <a:xfrm>
          <a:off x="4686300" y="1313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14288</xdr:rowOff>
    </xdr:from>
    <xdr:to>
      <xdr:col>20</xdr:col>
      <xdr:colOff>38100</xdr:colOff>
      <xdr:row>77</xdr:row>
      <xdr:rowOff>115888</xdr:rowOff>
    </xdr:to>
    <xdr:sp macro="" textlink="">
      <xdr:nvSpPr>
        <xdr:cNvPr id="202" name="楕円 201"/>
        <xdr:cNvSpPr/>
      </xdr:nvSpPr>
      <xdr:spPr>
        <a:xfrm>
          <a:off x="3746500" y="132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107015</xdr:rowOff>
    </xdr:from>
    <xdr:ext cx="599010" cy="259045"/>
    <xdr:sp macro="" textlink="">
      <xdr:nvSpPr>
        <xdr:cNvPr id="203" name="テキスト ボックス 202"/>
        <xdr:cNvSpPr txBox="1"/>
      </xdr:nvSpPr>
      <xdr:spPr>
        <a:xfrm>
          <a:off x="3497795" y="1330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4927</xdr:rowOff>
    </xdr:from>
    <xdr:to>
      <xdr:col>15</xdr:col>
      <xdr:colOff>101600</xdr:colOff>
      <xdr:row>77</xdr:row>
      <xdr:rowOff>106527</xdr:rowOff>
    </xdr:to>
    <xdr:sp macro="" textlink="">
      <xdr:nvSpPr>
        <xdr:cNvPr id="204" name="楕円 203"/>
        <xdr:cNvSpPr/>
      </xdr:nvSpPr>
      <xdr:spPr>
        <a:xfrm>
          <a:off x="2857500" y="132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97654</xdr:rowOff>
    </xdr:from>
    <xdr:ext cx="599010" cy="259045"/>
    <xdr:sp macro="" textlink="">
      <xdr:nvSpPr>
        <xdr:cNvPr id="205" name="テキスト ボックス 204"/>
        <xdr:cNvSpPr txBox="1"/>
      </xdr:nvSpPr>
      <xdr:spPr>
        <a:xfrm>
          <a:off x="2608795" y="13299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44259</xdr:rowOff>
    </xdr:from>
    <xdr:to>
      <xdr:col>10</xdr:col>
      <xdr:colOff>165100</xdr:colOff>
      <xdr:row>77</xdr:row>
      <xdr:rowOff>145859</xdr:rowOff>
    </xdr:to>
    <xdr:sp macro="" textlink="">
      <xdr:nvSpPr>
        <xdr:cNvPr id="206" name="楕円 205"/>
        <xdr:cNvSpPr/>
      </xdr:nvSpPr>
      <xdr:spPr>
        <a:xfrm>
          <a:off x="1968500" y="132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136986</xdr:rowOff>
    </xdr:from>
    <xdr:ext cx="599010" cy="259045"/>
    <xdr:sp macro="" textlink="">
      <xdr:nvSpPr>
        <xdr:cNvPr id="207" name="テキスト ボックス 206"/>
        <xdr:cNvSpPr txBox="1"/>
      </xdr:nvSpPr>
      <xdr:spPr>
        <a:xfrm>
          <a:off x="1719795" y="1333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128118</xdr:rowOff>
    </xdr:from>
    <xdr:to>
      <xdr:col>6</xdr:col>
      <xdr:colOff>38100</xdr:colOff>
      <xdr:row>78</xdr:row>
      <xdr:rowOff>58268</xdr:rowOff>
    </xdr:to>
    <xdr:sp macro="" textlink="">
      <xdr:nvSpPr>
        <xdr:cNvPr id="208" name="楕円 207"/>
        <xdr:cNvSpPr/>
      </xdr:nvSpPr>
      <xdr:spPr>
        <a:xfrm>
          <a:off x="1079500" y="133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49395</xdr:rowOff>
    </xdr:from>
    <xdr:ext cx="599010" cy="259045"/>
    <xdr:sp macro="" textlink="">
      <xdr:nvSpPr>
        <xdr:cNvPr id="209" name="テキスト ボックス 208"/>
        <xdr:cNvSpPr txBox="1"/>
      </xdr:nvSpPr>
      <xdr:spPr>
        <a:xfrm>
          <a:off x="830795" y="1342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82632</xdr:rowOff>
    </xdr:from>
    <xdr:to>
      <xdr:col>24</xdr:col>
      <xdr:colOff>63500</xdr:colOff>
      <xdr:row>98</xdr:row>
      <xdr:rowOff>83383</xdr:rowOff>
    </xdr:to>
    <xdr:cxnSp macro="">
      <xdr:nvCxnSpPr>
        <xdr:cNvPr id="241" name="直線コネクタ 240"/>
        <xdr:cNvCxnSpPr/>
      </xdr:nvCxnSpPr>
      <xdr:spPr>
        <a:xfrm flipV="1">
          <a:off x="3797300" y="16884732"/>
          <a:ext cx="8382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83383</xdr:rowOff>
    </xdr:from>
    <xdr:to>
      <xdr:col>19</xdr:col>
      <xdr:colOff>177800</xdr:colOff>
      <xdr:row>98</xdr:row>
      <xdr:rowOff>103956</xdr:rowOff>
    </xdr:to>
    <xdr:cxnSp macro="">
      <xdr:nvCxnSpPr>
        <xdr:cNvPr id="244" name="直線コネクタ 243"/>
        <xdr:cNvCxnSpPr/>
      </xdr:nvCxnSpPr>
      <xdr:spPr>
        <a:xfrm flipV="1">
          <a:off x="2908300" y="16885483"/>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129066</xdr:rowOff>
    </xdr:from>
    <xdr:ext cx="534377" cy="259045"/>
    <xdr:sp macro="" textlink="">
      <xdr:nvSpPr>
        <xdr:cNvPr id="246" name="テキスト ボックス 245"/>
        <xdr:cNvSpPr txBox="1"/>
      </xdr:nvSpPr>
      <xdr:spPr>
        <a:xfrm>
          <a:off x="3530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39148</xdr:rowOff>
    </xdr:from>
    <xdr:to>
      <xdr:col>15</xdr:col>
      <xdr:colOff>50800</xdr:colOff>
      <xdr:row>98</xdr:row>
      <xdr:rowOff>103956</xdr:rowOff>
    </xdr:to>
    <xdr:cxnSp macro="">
      <xdr:nvCxnSpPr>
        <xdr:cNvPr id="247" name="直線コネクタ 246"/>
        <xdr:cNvCxnSpPr/>
      </xdr:nvCxnSpPr>
      <xdr:spPr>
        <a:xfrm>
          <a:off x="2019300" y="16841248"/>
          <a:ext cx="889000" cy="6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149383</xdr:rowOff>
    </xdr:from>
    <xdr:to>
      <xdr:col>10</xdr:col>
      <xdr:colOff>114300</xdr:colOff>
      <xdr:row>98</xdr:row>
      <xdr:rowOff>39148</xdr:rowOff>
    </xdr:to>
    <xdr:cxnSp macro="">
      <xdr:nvCxnSpPr>
        <xdr:cNvPr id="250" name="直線コネクタ 249"/>
        <xdr:cNvCxnSpPr/>
      </xdr:nvCxnSpPr>
      <xdr:spPr>
        <a:xfrm>
          <a:off x="1130300" y="16780033"/>
          <a:ext cx="889000" cy="6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104785</xdr:rowOff>
    </xdr:from>
    <xdr:ext cx="534377" cy="259045"/>
    <xdr:sp macro="" textlink="">
      <xdr:nvSpPr>
        <xdr:cNvPr id="254" name="テキスト ボックス 253"/>
        <xdr:cNvSpPr txBox="1"/>
      </xdr:nvSpPr>
      <xdr:spPr>
        <a:xfrm>
          <a:off x="863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31832</xdr:rowOff>
    </xdr:from>
    <xdr:to>
      <xdr:col>24</xdr:col>
      <xdr:colOff>114300</xdr:colOff>
      <xdr:row>98</xdr:row>
      <xdr:rowOff>133432</xdr:rowOff>
    </xdr:to>
    <xdr:sp macro="" textlink="">
      <xdr:nvSpPr>
        <xdr:cNvPr id="260" name="楕円 259"/>
        <xdr:cNvSpPr/>
      </xdr:nvSpPr>
      <xdr:spPr>
        <a:xfrm>
          <a:off x="4584700" y="1683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10259</xdr:rowOff>
    </xdr:from>
    <xdr:ext cx="534377" cy="259045"/>
    <xdr:sp macro="" textlink="">
      <xdr:nvSpPr>
        <xdr:cNvPr id="261" name="衛生費該当値テキスト"/>
        <xdr:cNvSpPr txBox="1"/>
      </xdr:nvSpPr>
      <xdr:spPr>
        <a:xfrm>
          <a:off x="4686300" y="1681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32583</xdr:rowOff>
    </xdr:from>
    <xdr:to>
      <xdr:col>20</xdr:col>
      <xdr:colOff>38100</xdr:colOff>
      <xdr:row>98</xdr:row>
      <xdr:rowOff>134183</xdr:rowOff>
    </xdr:to>
    <xdr:sp macro="" textlink="">
      <xdr:nvSpPr>
        <xdr:cNvPr id="262" name="楕円 261"/>
        <xdr:cNvSpPr/>
      </xdr:nvSpPr>
      <xdr:spPr>
        <a:xfrm>
          <a:off x="3746500" y="1683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150710</xdr:rowOff>
    </xdr:from>
    <xdr:ext cx="534377" cy="259045"/>
    <xdr:sp macro="" textlink="">
      <xdr:nvSpPr>
        <xdr:cNvPr id="263" name="テキスト ボックス 262"/>
        <xdr:cNvSpPr txBox="1"/>
      </xdr:nvSpPr>
      <xdr:spPr>
        <a:xfrm>
          <a:off x="3530111" y="1660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53156</xdr:rowOff>
    </xdr:from>
    <xdr:to>
      <xdr:col>15</xdr:col>
      <xdr:colOff>101600</xdr:colOff>
      <xdr:row>98</xdr:row>
      <xdr:rowOff>154756</xdr:rowOff>
    </xdr:to>
    <xdr:sp macro="" textlink="">
      <xdr:nvSpPr>
        <xdr:cNvPr id="264" name="楕円 263"/>
        <xdr:cNvSpPr/>
      </xdr:nvSpPr>
      <xdr:spPr>
        <a:xfrm>
          <a:off x="2857500" y="168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145883</xdr:rowOff>
    </xdr:from>
    <xdr:ext cx="534377" cy="259045"/>
    <xdr:sp macro="" textlink="">
      <xdr:nvSpPr>
        <xdr:cNvPr id="265" name="テキスト ボックス 264"/>
        <xdr:cNvSpPr txBox="1"/>
      </xdr:nvSpPr>
      <xdr:spPr>
        <a:xfrm>
          <a:off x="2641111" y="1694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159798</xdr:rowOff>
    </xdr:from>
    <xdr:to>
      <xdr:col>10</xdr:col>
      <xdr:colOff>165100</xdr:colOff>
      <xdr:row>98</xdr:row>
      <xdr:rowOff>89948</xdr:rowOff>
    </xdr:to>
    <xdr:sp macro="" textlink="">
      <xdr:nvSpPr>
        <xdr:cNvPr id="266" name="楕円 265"/>
        <xdr:cNvSpPr/>
      </xdr:nvSpPr>
      <xdr:spPr>
        <a:xfrm>
          <a:off x="1968500" y="167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81075</xdr:rowOff>
    </xdr:from>
    <xdr:ext cx="534377" cy="259045"/>
    <xdr:sp macro="" textlink="">
      <xdr:nvSpPr>
        <xdr:cNvPr id="267" name="テキスト ボックス 266"/>
        <xdr:cNvSpPr txBox="1"/>
      </xdr:nvSpPr>
      <xdr:spPr>
        <a:xfrm>
          <a:off x="1752111" y="1688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98583</xdr:rowOff>
    </xdr:from>
    <xdr:to>
      <xdr:col>6</xdr:col>
      <xdr:colOff>38100</xdr:colOff>
      <xdr:row>98</xdr:row>
      <xdr:rowOff>28733</xdr:rowOff>
    </xdr:to>
    <xdr:sp macro="" textlink="">
      <xdr:nvSpPr>
        <xdr:cNvPr id="268" name="楕円 267"/>
        <xdr:cNvSpPr/>
      </xdr:nvSpPr>
      <xdr:spPr>
        <a:xfrm>
          <a:off x="1079500" y="1672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45260</xdr:rowOff>
    </xdr:from>
    <xdr:ext cx="534377" cy="259045"/>
    <xdr:sp macro="" textlink="">
      <xdr:nvSpPr>
        <xdr:cNvPr id="269" name="テキスト ボックス 268"/>
        <xdr:cNvSpPr txBox="1"/>
      </xdr:nvSpPr>
      <xdr:spPr>
        <a:xfrm>
          <a:off x="863111" y="1650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125657</xdr:rowOff>
    </xdr:from>
    <xdr:to>
      <xdr:col>55</xdr:col>
      <xdr:colOff>0</xdr:colOff>
      <xdr:row>38</xdr:row>
      <xdr:rowOff>132842</xdr:rowOff>
    </xdr:to>
    <xdr:cxnSp macro="">
      <xdr:nvCxnSpPr>
        <xdr:cNvPr id="300" name="直線コネクタ 299"/>
        <xdr:cNvCxnSpPr/>
      </xdr:nvCxnSpPr>
      <xdr:spPr>
        <a:xfrm flipV="1">
          <a:off x="9639300" y="6640757"/>
          <a:ext cx="8382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54264</xdr:rowOff>
    </xdr:from>
    <xdr:ext cx="378565" cy="259045"/>
    <xdr:sp macro="" textlink="">
      <xdr:nvSpPr>
        <xdr:cNvPr id="301" name="労働費平均値テキスト"/>
        <xdr:cNvSpPr txBox="1"/>
      </xdr:nvSpPr>
      <xdr:spPr>
        <a:xfrm>
          <a:off x="10528300" y="6569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132842</xdr:rowOff>
    </xdr:from>
    <xdr:to>
      <xdr:col>50</xdr:col>
      <xdr:colOff>114300</xdr:colOff>
      <xdr:row>38</xdr:row>
      <xdr:rowOff>157662</xdr:rowOff>
    </xdr:to>
    <xdr:cxnSp macro="">
      <xdr:nvCxnSpPr>
        <xdr:cNvPr id="303" name="直線コネクタ 302"/>
        <xdr:cNvCxnSpPr/>
      </xdr:nvCxnSpPr>
      <xdr:spPr>
        <a:xfrm flipV="1">
          <a:off x="8750300" y="6647942"/>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5278</xdr:rowOff>
    </xdr:from>
    <xdr:ext cx="378565" cy="259045"/>
    <xdr:sp macro="" textlink="">
      <xdr:nvSpPr>
        <xdr:cNvPr id="305" name="テキスト ボックス 304"/>
        <xdr:cNvSpPr txBox="1"/>
      </xdr:nvSpPr>
      <xdr:spPr>
        <a:xfrm>
          <a:off x="9450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157662</xdr:rowOff>
    </xdr:from>
    <xdr:to>
      <xdr:col>45</xdr:col>
      <xdr:colOff>177800</xdr:colOff>
      <xdr:row>38</xdr:row>
      <xdr:rowOff>171377</xdr:rowOff>
    </xdr:to>
    <xdr:cxnSp macro="">
      <xdr:nvCxnSpPr>
        <xdr:cNvPr id="306" name="直線コネクタ 305"/>
        <xdr:cNvCxnSpPr/>
      </xdr:nvCxnSpPr>
      <xdr:spPr>
        <a:xfrm flipV="1">
          <a:off x="7861300" y="667276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167132</xdr:rowOff>
    </xdr:from>
    <xdr:to>
      <xdr:col>41</xdr:col>
      <xdr:colOff>50800</xdr:colOff>
      <xdr:row>38</xdr:row>
      <xdr:rowOff>171377</xdr:rowOff>
    </xdr:to>
    <xdr:cxnSp macro="">
      <xdr:nvCxnSpPr>
        <xdr:cNvPr id="309" name="直線コネクタ 308"/>
        <xdr:cNvCxnSpPr/>
      </xdr:nvCxnSpPr>
      <xdr:spPr>
        <a:xfrm>
          <a:off x="6972300" y="6682232"/>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74857</xdr:rowOff>
    </xdr:from>
    <xdr:to>
      <xdr:col>55</xdr:col>
      <xdr:colOff>50800</xdr:colOff>
      <xdr:row>39</xdr:row>
      <xdr:rowOff>5007</xdr:rowOff>
    </xdr:to>
    <xdr:sp macro="" textlink="">
      <xdr:nvSpPr>
        <xdr:cNvPr id="319" name="楕円 318"/>
        <xdr:cNvSpPr/>
      </xdr:nvSpPr>
      <xdr:spPr>
        <a:xfrm>
          <a:off x="10426700" y="658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97734</xdr:rowOff>
    </xdr:from>
    <xdr:ext cx="378565" cy="259045"/>
    <xdr:sp macro="" textlink="">
      <xdr:nvSpPr>
        <xdr:cNvPr id="320" name="労働費該当値テキスト"/>
        <xdr:cNvSpPr txBox="1"/>
      </xdr:nvSpPr>
      <xdr:spPr>
        <a:xfrm>
          <a:off x="10528300" y="6441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82042</xdr:rowOff>
    </xdr:from>
    <xdr:to>
      <xdr:col>50</xdr:col>
      <xdr:colOff>165100</xdr:colOff>
      <xdr:row>39</xdr:row>
      <xdr:rowOff>12192</xdr:rowOff>
    </xdr:to>
    <xdr:sp macro="" textlink="">
      <xdr:nvSpPr>
        <xdr:cNvPr id="321" name="楕円 320"/>
        <xdr:cNvSpPr/>
      </xdr:nvSpPr>
      <xdr:spPr>
        <a:xfrm>
          <a:off x="9588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28719</xdr:rowOff>
    </xdr:from>
    <xdr:ext cx="378565" cy="259045"/>
    <xdr:sp macro="" textlink="">
      <xdr:nvSpPr>
        <xdr:cNvPr id="322" name="テキスト ボックス 321"/>
        <xdr:cNvSpPr txBox="1"/>
      </xdr:nvSpPr>
      <xdr:spPr>
        <a:xfrm>
          <a:off x="9450017" y="6372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106862</xdr:rowOff>
    </xdr:from>
    <xdr:to>
      <xdr:col>46</xdr:col>
      <xdr:colOff>38100</xdr:colOff>
      <xdr:row>39</xdr:row>
      <xdr:rowOff>37012</xdr:rowOff>
    </xdr:to>
    <xdr:sp macro="" textlink="">
      <xdr:nvSpPr>
        <xdr:cNvPr id="323" name="楕円 322"/>
        <xdr:cNvSpPr/>
      </xdr:nvSpPr>
      <xdr:spPr>
        <a:xfrm>
          <a:off x="8699500" y="662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28139</xdr:rowOff>
    </xdr:from>
    <xdr:ext cx="378565" cy="259045"/>
    <xdr:sp macro="" textlink="">
      <xdr:nvSpPr>
        <xdr:cNvPr id="324" name="テキスト ボックス 323"/>
        <xdr:cNvSpPr txBox="1"/>
      </xdr:nvSpPr>
      <xdr:spPr>
        <a:xfrm>
          <a:off x="8561017" y="6714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120577</xdr:rowOff>
    </xdr:from>
    <xdr:to>
      <xdr:col>41</xdr:col>
      <xdr:colOff>101600</xdr:colOff>
      <xdr:row>39</xdr:row>
      <xdr:rowOff>50727</xdr:rowOff>
    </xdr:to>
    <xdr:sp macro="" textlink="">
      <xdr:nvSpPr>
        <xdr:cNvPr id="325" name="楕円 324"/>
        <xdr:cNvSpPr/>
      </xdr:nvSpPr>
      <xdr:spPr>
        <a:xfrm>
          <a:off x="7810500" y="663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41854</xdr:rowOff>
    </xdr:from>
    <xdr:ext cx="378565" cy="259045"/>
    <xdr:sp macro="" textlink="">
      <xdr:nvSpPr>
        <xdr:cNvPr id="326" name="テキスト ボックス 325"/>
        <xdr:cNvSpPr txBox="1"/>
      </xdr:nvSpPr>
      <xdr:spPr>
        <a:xfrm>
          <a:off x="7672017" y="6728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116332</xdr:rowOff>
    </xdr:from>
    <xdr:to>
      <xdr:col>36</xdr:col>
      <xdr:colOff>165100</xdr:colOff>
      <xdr:row>39</xdr:row>
      <xdr:rowOff>46482</xdr:rowOff>
    </xdr:to>
    <xdr:sp macro="" textlink="">
      <xdr:nvSpPr>
        <xdr:cNvPr id="327" name="楕円 326"/>
        <xdr:cNvSpPr/>
      </xdr:nvSpPr>
      <xdr:spPr>
        <a:xfrm>
          <a:off x="69215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37609</xdr:rowOff>
    </xdr:from>
    <xdr:ext cx="378565" cy="259045"/>
    <xdr:sp macro="" textlink="">
      <xdr:nvSpPr>
        <xdr:cNvPr id="328" name="テキスト ボックス 327"/>
        <xdr:cNvSpPr txBox="1"/>
      </xdr:nvSpPr>
      <xdr:spPr>
        <a:xfrm>
          <a:off x="6783017" y="6724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32976</xdr:rowOff>
    </xdr:from>
    <xdr:to>
      <xdr:col>55</xdr:col>
      <xdr:colOff>0</xdr:colOff>
      <xdr:row>59</xdr:row>
      <xdr:rowOff>34071</xdr:rowOff>
    </xdr:to>
    <xdr:cxnSp macro="">
      <xdr:nvCxnSpPr>
        <xdr:cNvPr id="359" name="直線コネクタ 358"/>
        <xdr:cNvCxnSpPr/>
      </xdr:nvCxnSpPr>
      <xdr:spPr>
        <a:xfrm>
          <a:off x="9639300" y="10148526"/>
          <a:ext cx="838200" cy="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25384</xdr:rowOff>
    </xdr:from>
    <xdr:to>
      <xdr:col>50</xdr:col>
      <xdr:colOff>114300</xdr:colOff>
      <xdr:row>59</xdr:row>
      <xdr:rowOff>32976</xdr:rowOff>
    </xdr:to>
    <xdr:cxnSp macro="">
      <xdr:nvCxnSpPr>
        <xdr:cNvPr id="362" name="直線コネクタ 361"/>
        <xdr:cNvCxnSpPr/>
      </xdr:nvCxnSpPr>
      <xdr:spPr>
        <a:xfrm>
          <a:off x="8750300" y="10140934"/>
          <a:ext cx="889000" cy="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25384</xdr:rowOff>
    </xdr:from>
    <xdr:to>
      <xdr:col>45</xdr:col>
      <xdr:colOff>177800</xdr:colOff>
      <xdr:row>59</xdr:row>
      <xdr:rowOff>44080</xdr:rowOff>
    </xdr:to>
    <xdr:cxnSp macro="">
      <xdr:nvCxnSpPr>
        <xdr:cNvPr id="365" name="直線コネクタ 364"/>
        <xdr:cNvCxnSpPr/>
      </xdr:nvCxnSpPr>
      <xdr:spPr>
        <a:xfrm flipV="1">
          <a:off x="7861300" y="10140934"/>
          <a:ext cx="889000" cy="1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44080</xdr:rowOff>
    </xdr:from>
    <xdr:to>
      <xdr:col>41</xdr:col>
      <xdr:colOff>50800</xdr:colOff>
      <xdr:row>59</xdr:row>
      <xdr:rowOff>52685</xdr:rowOff>
    </xdr:to>
    <xdr:cxnSp macro="">
      <xdr:nvCxnSpPr>
        <xdr:cNvPr id="368" name="直線コネクタ 367"/>
        <xdr:cNvCxnSpPr/>
      </xdr:nvCxnSpPr>
      <xdr:spPr>
        <a:xfrm flipV="1">
          <a:off x="6972300" y="10159630"/>
          <a:ext cx="889000" cy="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154721</xdr:rowOff>
    </xdr:from>
    <xdr:to>
      <xdr:col>55</xdr:col>
      <xdr:colOff>50800</xdr:colOff>
      <xdr:row>59</xdr:row>
      <xdr:rowOff>84871</xdr:rowOff>
    </xdr:to>
    <xdr:sp macro="" textlink="">
      <xdr:nvSpPr>
        <xdr:cNvPr id="378" name="楕円 377"/>
        <xdr:cNvSpPr/>
      </xdr:nvSpPr>
      <xdr:spPr>
        <a:xfrm>
          <a:off x="10426700" y="1009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69648</xdr:rowOff>
    </xdr:from>
    <xdr:ext cx="469744" cy="259045"/>
    <xdr:sp macro="" textlink="">
      <xdr:nvSpPr>
        <xdr:cNvPr id="379" name="農林水産業費該当値テキスト"/>
        <xdr:cNvSpPr txBox="1"/>
      </xdr:nvSpPr>
      <xdr:spPr>
        <a:xfrm>
          <a:off x="10528300" y="1001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153626</xdr:rowOff>
    </xdr:from>
    <xdr:to>
      <xdr:col>50</xdr:col>
      <xdr:colOff>165100</xdr:colOff>
      <xdr:row>59</xdr:row>
      <xdr:rowOff>83776</xdr:rowOff>
    </xdr:to>
    <xdr:sp macro="" textlink="">
      <xdr:nvSpPr>
        <xdr:cNvPr id="380" name="楕円 379"/>
        <xdr:cNvSpPr/>
      </xdr:nvSpPr>
      <xdr:spPr>
        <a:xfrm>
          <a:off x="9588500" y="100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74903</xdr:rowOff>
    </xdr:from>
    <xdr:ext cx="469744" cy="259045"/>
    <xdr:sp macro="" textlink="">
      <xdr:nvSpPr>
        <xdr:cNvPr id="381" name="テキスト ボックス 380"/>
        <xdr:cNvSpPr txBox="1"/>
      </xdr:nvSpPr>
      <xdr:spPr>
        <a:xfrm>
          <a:off x="9404428" y="101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146034</xdr:rowOff>
    </xdr:from>
    <xdr:to>
      <xdr:col>46</xdr:col>
      <xdr:colOff>38100</xdr:colOff>
      <xdr:row>59</xdr:row>
      <xdr:rowOff>76184</xdr:rowOff>
    </xdr:to>
    <xdr:sp macro="" textlink="">
      <xdr:nvSpPr>
        <xdr:cNvPr id="382" name="楕円 381"/>
        <xdr:cNvSpPr/>
      </xdr:nvSpPr>
      <xdr:spPr>
        <a:xfrm>
          <a:off x="8699500" y="100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67311</xdr:rowOff>
    </xdr:from>
    <xdr:ext cx="469744" cy="259045"/>
    <xdr:sp macro="" textlink="">
      <xdr:nvSpPr>
        <xdr:cNvPr id="383" name="テキスト ボックス 382"/>
        <xdr:cNvSpPr txBox="1"/>
      </xdr:nvSpPr>
      <xdr:spPr>
        <a:xfrm>
          <a:off x="8515428" y="1018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164730</xdr:rowOff>
    </xdr:from>
    <xdr:to>
      <xdr:col>41</xdr:col>
      <xdr:colOff>101600</xdr:colOff>
      <xdr:row>59</xdr:row>
      <xdr:rowOff>94880</xdr:rowOff>
    </xdr:to>
    <xdr:sp macro="" textlink="">
      <xdr:nvSpPr>
        <xdr:cNvPr id="384" name="楕円 383"/>
        <xdr:cNvSpPr/>
      </xdr:nvSpPr>
      <xdr:spPr>
        <a:xfrm>
          <a:off x="7810500" y="1010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86007</xdr:rowOff>
    </xdr:from>
    <xdr:ext cx="469744" cy="259045"/>
    <xdr:sp macro="" textlink="">
      <xdr:nvSpPr>
        <xdr:cNvPr id="385" name="テキスト ボックス 384"/>
        <xdr:cNvSpPr txBox="1"/>
      </xdr:nvSpPr>
      <xdr:spPr>
        <a:xfrm>
          <a:off x="7626428" y="1020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1885</xdr:rowOff>
    </xdr:from>
    <xdr:to>
      <xdr:col>36</xdr:col>
      <xdr:colOff>165100</xdr:colOff>
      <xdr:row>59</xdr:row>
      <xdr:rowOff>103485</xdr:rowOff>
    </xdr:to>
    <xdr:sp macro="" textlink="">
      <xdr:nvSpPr>
        <xdr:cNvPr id="386" name="楕円 385"/>
        <xdr:cNvSpPr/>
      </xdr:nvSpPr>
      <xdr:spPr>
        <a:xfrm>
          <a:off x="6921500" y="1011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94612</xdr:rowOff>
    </xdr:from>
    <xdr:ext cx="469744" cy="259045"/>
    <xdr:sp macro="" textlink="">
      <xdr:nvSpPr>
        <xdr:cNvPr id="387" name="テキスト ボックス 386"/>
        <xdr:cNvSpPr txBox="1"/>
      </xdr:nvSpPr>
      <xdr:spPr>
        <a:xfrm>
          <a:off x="6737428" y="1021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59407</xdr:rowOff>
    </xdr:from>
    <xdr:to>
      <xdr:col>55</xdr:col>
      <xdr:colOff>0</xdr:colOff>
      <xdr:row>79</xdr:row>
      <xdr:rowOff>66156</xdr:rowOff>
    </xdr:to>
    <xdr:cxnSp macro="">
      <xdr:nvCxnSpPr>
        <xdr:cNvPr id="418" name="直線コネクタ 417"/>
        <xdr:cNvCxnSpPr/>
      </xdr:nvCxnSpPr>
      <xdr:spPr>
        <a:xfrm flipV="1">
          <a:off x="9639300" y="13603957"/>
          <a:ext cx="838200" cy="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27991</xdr:rowOff>
    </xdr:from>
    <xdr:to>
      <xdr:col>50</xdr:col>
      <xdr:colOff>114300</xdr:colOff>
      <xdr:row>79</xdr:row>
      <xdr:rowOff>66156</xdr:rowOff>
    </xdr:to>
    <xdr:cxnSp macro="">
      <xdr:nvCxnSpPr>
        <xdr:cNvPr id="421" name="直線コネクタ 420"/>
        <xdr:cNvCxnSpPr/>
      </xdr:nvCxnSpPr>
      <xdr:spPr>
        <a:xfrm>
          <a:off x="8750300" y="13572541"/>
          <a:ext cx="889000" cy="3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27991</xdr:rowOff>
    </xdr:from>
    <xdr:to>
      <xdr:col>45</xdr:col>
      <xdr:colOff>177800</xdr:colOff>
      <xdr:row>79</xdr:row>
      <xdr:rowOff>55260</xdr:rowOff>
    </xdr:to>
    <xdr:cxnSp macro="">
      <xdr:nvCxnSpPr>
        <xdr:cNvPr id="424" name="直線コネクタ 423"/>
        <xdr:cNvCxnSpPr/>
      </xdr:nvCxnSpPr>
      <xdr:spPr>
        <a:xfrm flipV="1">
          <a:off x="7861300" y="13572541"/>
          <a:ext cx="8890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74392</xdr:rowOff>
    </xdr:from>
    <xdr:ext cx="469744" cy="259045"/>
    <xdr:sp macro="" textlink="">
      <xdr:nvSpPr>
        <xdr:cNvPr id="426" name="テキスト ボックス 425"/>
        <xdr:cNvSpPr txBox="1"/>
      </xdr:nvSpPr>
      <xdr:spPr>
        <a:xfrm>
          <a:off x="8515428" y="1361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35437</xdr:rowOff>
    </xdr:from>
    <xdr:to>
      <xdr:col>41</xdr:col>
      <xdr:colOff>50800</xdr:colOff>
      <xdr:row>79</xdr:row>
      <xdr:rowOff>55260</xdr:rowOff>
    </xdr:to>
    <xdr:cxnSp macro="">
      <xdr:nvCxnSpPr>
        <xdr:cNvPr id="427" name="直線コネクタ 426"/>
        <xdr:cNvCxnSpPr/>
      </xdr:nvCxnSpPr>
      <xdr:spPr>
        <a:xfrm>
          <a:off x="6972300" y="13579987"/>
          <a:ext cx="889000" cy="1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8607</xdr:rowOff>
    </xdr:from>
    <xdr:to>
      <xdr:col>55</xdr:col>
      <xdr:colOff>50800</xdr:colOff>
      <xdr:row>79</xdr:row>
      <xdr:rowOff>110207</xdr:rowOff>
    </xdr:to>
    <xdr:sp macro="" textlink="">
      <xdr:nvSpPr>
        <xdr:cNvPr id="437" name="楕円 436"/>
        <xdr:cNvSpPr/>
      </xdr:nvSpPr>
      <xdr:spPr>
        <a:xfrm>
          <a:off x="10426700" y="1355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15356</xdr:rowOff>
    </xdr:from>
    <xdr:to>
      <xdr:col>50</xdr:col>
      <xdr:colOff>165100</xdr:colOff>
      <xdr:row>79</xdr:row>
      <xdr:rowOff>116956</xdr:rowOff>
    </xdr:to>
    <xdr:sp macro="" textlink="">
      <xdr:nvSpPr>
        <xdr:cNvPr id="439" name="楕円 438"/>
        <xdr:cNvSpPr/>
      </xdr:nvSpPr>
      <xdr:spPr>
        <a:xfrm>
          <a:off x="9588500" y="135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108083</xdr:rowOff>
    </xdr:from>
    <xdr:ext cx="469744" cy="259045"/>
    <xdr:sp macro="" textlink="">
      <xdr:nvSpPr>
        <xdr:cNvPr id="440" name="テキスト ボックス 439"/>
        <xdr:cNvSpPr txBox="1"/>
      </xdr:nvSpPr>
      <xdr:spPr>
        <a:xfrm>
          <a:off x="9404428" y="1365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148641</xdr:rowOff>
    </xdr:from>
    <xdr:to>
      <xdr:col>46</xdr:col>
      <xdr:colOff>38100</xdr:colOff>
      <xdr:row>79</xdr:row>
      <xdr:rowOff>78791</xdr:rowOff>
    </xdr:to>
    <xdr:sp macro="" textlink="">
      <xdr:nvSpPr>
        <xdr:cNvPr id="441" name="楕円 440"/>
        <xdr:cNvSpPr/>
      </xdr:nvSpPr>
      <xdr:spPr>
        <a:xfrm>
          <a:off x="8699500" y="1352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95318</xdr:rowOff>
    </xdr:from>
    <xdr:ext cx="469744" cy="259045"/>
    <xdr:sp macro="" textlink="">
      <xdr:nvSpPr>
        <xdr:cNvPr id="442" name="テキスト ボックス 441"/>
        <xdr:cNvSpPr txBox="1"/>
      </xdr:nvSpPr>
      <xdr:spPr>
        <a:xfrm>
          <a:off x="8515428" y="132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4460</xdr:rowOff>
    </xdr:from>
    <xdr:to>
      <xdr:col>41</xdr:col>
      <xdr:colOff>101600</xdr:colOff>
      <xdr:row>79</xdr:row>
      <xdr:rowOff>106060</xdr:rowOff>
    </xdr:to>
    <xdr:sp macro="" textlink="">
      <xdr:nvSpPr>
        <xdr:cNvPr id="443" name="楕円 442"/>
        <xdr:cNvSpPr/>
      </xdr:nvSpPr>
      <xdr:spPr>
        <a:xfrm>
          <a:off x="7810500" y="135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97187</xdr:rowOff>
    </xdr:from>
    <xdr:ext cx="469744" cy="259045"/>
    <xdr:sp macro="" textlink="">
      <xdr:nvSpPr>
        <xdr:cNvPr id="444" name="テキスト ボックス 443"/>
        <xdr:cNvSpPr txBox="1"/>
      </xdr:nvSpPr>
      <xdr:spPr>
        <a:xfrm>
          <a:off x="7626428" y="136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156087</xdr:rowOff>
    </xdr:from>
    <xdr:to>
      <xdr:col>36</xdr:col>
      <xdr:colOff>165100</xdr:colOff>
      <xdr:row>79</xdr:row>
      <xdr:rowOff>86237</xdr:rowOff>
    </xdr:to>
    <xdr:sp macro="" textlink="">
      <xdr:nvSpPr>
        <xdr:cNvPr id="445" name="楕円 444"/>
        <xdr:cNvSpPr/>
      </xdr:nvSpPr>
      <xdr:spPr>
        <a:xfrm>
          <a:off x="6921500" y="1352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77364</xdr:rowOff>
    </xdr:from>
    <xdr:ext cx="469744" cy="259045"/>
    <xdr:sp macro="" textlink="">
      <xdr:nvSpPr>
        <xdr:cNvPr id="446" name="テキスト ボックス 445"/>
        <xdr:cNvSpPr txBox="1"/>
      </xdr:nvSpPr>
      <xdr:spPr>
        <a:xfrm>
          <a:off x="6737428" y="1362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69703</xdr:rowOff>
    </xdr:from>
    <xdr:to>
      <xdr:col>55</xdr:col>
      <xdr:colOff>0</xdr:colOff>
      <xdr:row>98</xdr:row>
      <xdr:rowOff>70864</xdr:rowOff>
    </xdr:to>
    <xdr:cxnSp macro="">
      <xdr:nvCxnSpPr>
        <xdr:cNvPr id="473" name="直線コネクタ 472"/>
        <xdr:cNvCxnSpPr/>
      </xdr:nvCxnSpPr>
      <xdr:spPr>
        <a:xfrm>
          <a:off x="9639300" y="16871803"/>
          <a:ext cx="838200" cy="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69086</xdr:rowOff>
    </xdr:from>
    <xdr:to>
      <xdr:col>50</xdr:col>
      <xdr:colOff>114300</xdr:colOff>
      <xdr:row>98</xdr:row>
      <xdr:rowOff>69703</xdr:rowOff>
    </xdr:to>
    <xdr:cxnSp macro="">
      <xdr:nvCxnSpPr>
        <xdr:cNvPr id="476" name="直線コネクタ 475"/>
        <xdr:cNvCxnSpPr/>
      </xdr:nvCxnSpPr>
      <xdr:spPr>
        <a:xfrm>
          <a:off x="8750300" y="16871186"/>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64283</xdr:rowOff>
    </xdr:from>
    <xdr:to>
      <xdr:col>45</xdr:col>
      <xdr:colOff>177800</xdr:colOff>
      <xdr:row>98</xdr:row>
      <xdr:rowOff>69086</xdr:rowOff>
    </xdr:to>
    <xdr:cxnSp macro="">
      <xdr:nvCxnSpPr>
        <xdr:cNvPr id="479" name="直線コネクタ 478"/>
        <xdr:cNvCxnSpPr/>
      </xdr:nvCxnSpPr>
      <xdr:spPr>
        <a:xfrm>
          <a:off x="7861300" y="16866383"/>
          <a:ext cx="889000" cy="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62678</xdr:rowOff>
    </xdr:from>
    <xdr:to>
      <xdr:col>41</xdr:col>
      <xdr:colOff>50800</xdr:colOff>
      <xdr:row>98</xdr:row>
      <xdr:rowOff>64283</xdr:rowOff>
    </xdr:to>
    <xdr:cxnSp macro="">
      <xdr:nvCxnSpPr>
        <xdr:cNvPr id="482" name="直線コネクタ 481"/>
        <xdr:cNvCxnSpPr/>
      </xdr:nvCxnSpPr>
      <xdr:spPr>
        <a:xfrm>
          <a:off x="6972300" y="16864778"/>
          <a:ext cx="889000" cy="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20064</xdr:rowOff>
    </xdr:from>
    <xdr:to>
      <xdr:col>55</xdr:col>
      <xdr:colOff>50800</xdr:colOff>
      <xdr:row>98</xdr:row>
      <xdr:rowOff>121664</xdr:rowOff>
    </xdr:to>
    <xdr:sp macro="" textlink="">
      <xdr:nvSpPr>
        <xdr:cNvPr id="492" name="楕円 491"/>
        <xdr:cNvSpPr/>
      </xdr:nvSpPr>
      <xdr:spPr>
        <a:xfrm>
          <a:off x="10426700" y="1682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149614</xdr:rowOff>
    </xdr:from>
    <xdr:ext cx="534377" cy="259045"/>
    <xdr:sp macro="" textlink="">
      <xdr:nvSpPr>
        <xdr:cNvPr id="493" name="土木費該当値テキスト"/>
        <xdr:cNvSpPr txBox="1"/>
      </xdr:nvSpPr>
      <xdr:spPr>
        <a:xfrm>
          <a:off x="10528300" y="167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18903</xdr:rowOff>
    </xdr:from>
    <xdr:to>
      <xdr:col>50</xdr:col>
      <xdr:colOff>165100</xdr:colOff>
      <xdr:row>98</xdr:row>
      <xdr:rowOff>120503</xdr:rowOff>
    </xdr:to>
    <xdr:sp macro="" textlink="">
      <xdr:nvSpPr>
        <xdr:cNvPr id="494" name="楕円 493"/>
        <xdr:cNvSpPr/>
      </xdr:nvSpPr>
      <xdr:spPr>
        <a:xfrm>
          <a:off x="9588500" y="1682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111630</xdr:rowOff>
    </xdr:from>
    <xdr:ext cx="534377" cy="259045"/>
    <xdr:sp macro="" textlink="">
      <xdr:nvSpPr>
        <xdr:cNvPr id="495" name="テキスト ボックス 494"/>
        <xdr:cNvSpPr txBox="1"/>
      </xdr:nvSpPr>
      <xdr:spPr>
        <a:xfrm>
          <a:off x="9372111" y="1691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18286</xdr:rowOff>
    </xdr:from>
    <xdr:to>
      <xdr:col>46</xdr:col>
      <xdr:colOff>38100</xdr:colOff>
      <xdr:row>98</xdr:row>
      <xdr:rowOff>119886</xdr:rowOff>
    </xdr:to>
    <xdr:sp macro="" textlink="">
      <xdr:nvSpPr>
        <xdr:cNvPr id="496" name="楕円 495"/>
        <xdr:cNvSpPr/>
      </xdr:nvSpPr>
      <xdr:spPr>
        <a:xfrm>
          <a:off x="8699500" y="1682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111013</xdr:rowOff>
    </xdr:from>
    <xdr:ext cx="534377" cy="259045"/>
    <xdr:sp macro="" textlink="">
      <xdr:nvSpPr>
        <xdr:cNvPr id="497" name="テキスト ボックス 496"/>
        <xdr:cNvSpPr txBox="1"/>
      </xdr:nvSpPr>
      <xdr:spPr>
        <a:xfrm>
          <a:off x="8483111" y="1691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13483</xdr:rowOff>
    </xdr:from>
    <xdr:to>
      <xdr:col>41</xdr:col>
      <xdr:colOff>101600</xdr:colOff>
      <xdr:row>98</xdr:row>
      <xdr:rowOff>115083</xdr:rowOff>
    </xdr:to>
    <xdr:sp macro="" textlink="">
      <xdr:nvSpPr>
        <xdr:cNvPr id="498" name="楕円 497"/>
        <xdr:cNvSpPr/>
      </xdr:nvSpPr>
      <xdr:spPr>
        <a:xfrm>
          <a:off x="7810500" y="1681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106210</xdr:rowOff>
    </xdr:from>
    <xdr:ext cx="534377" cy="259045"/>
    <xdr:sp macro="" textlink="">
      <xdr:nvSpPr>
        <xdr:cNvPr id="499" name="テキスト ボックス 498"/>
        <xdr:cNvSpPr txBox="1"/>
      </xdr:nvSpPr>
      <xdr:spPr>
        <a:xfrm>
          <a:off x="7594111" y="1690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11878</xdr:rowOff>
    </xdr:from>
    <xdr:to>
      <xdr:col>36</xdr:col>
      <xdr:colOff>165100</xdr:colOff>
      <xdr:row>98</xdr:row>
      <xdr:rowOff>113478</xdr:rowOff>
    </xdr:to>
    <xdr:sp macro="" textlink="">
      <xdr:nvSpPr>
        <xdr:cNvPr id="500" name="楕円 499"/>
        <xdr:cNvSpPr/>
      </xdr:nvSpPr>
      <xdr:spPr>
        <a:xfrm>
          <a:off x="6921500" y="168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104605</xdr:rowOff>
    </xdr:from>
    <xdr:ext cx="534377" cy="259045"/>
    <xdr:sp macro="" textlink="">
      <xdr:nvSpPr>
        <xdr:cNvPr id="501" name="テキスト ボックス 500"/>
        <xdr:cNvSpPr txBox="1"/>
      </xdr:nvSpPr>
      <xdr:spPr>
        <a:xfrm>
          <a:off x="6705111" y="1690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116459</xdr:rowOff>
    </xdr:from>
    <xdr:to>
      <xdr:col>85</xdr:col>
      <xdr:colOff>127000</xdr:colOff>
      <xdr:row>38</xdr:row>
      <xdr:rowOff>124879</xdr:rowOff>
    </xdr:to>
    <xdr:cxnSp macro="">
      <xdr:nvCxnSpPr>
        <xdr:cNvPr id="531" name="直線コネクタ 530"/>
        <xdr:cNvCxnSpPr/>
      </xdr:nvCxnSpPr>
      <xdr:spPr>
        <a:xfrm>
          <a:off x="15481300" y="6631559"/>
          <a:ext cx="8382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92875</xdr:rowOff>
    </xdr:from>
    <xdr:to>
      <xdr:col>81</xdr:col>
      <xdr:colOff>50800</xdr:colOff>
      <xdr:row>38</xdr:row>
      <xdr:rowOff>116459</xdr:rowOff>
    </xdr:to>
    <xdr:cxnSp macro="">
      <xdr:nvCxnSpPr>
        <xdr:cNvPr id="534" name="直線コネクタ 533"/>
        <xdr:cNvCxnSpPr/>
      </xdr:nvCxnSpPr>
      <xdr:spPr>
        <a:xfrm>
          <a:off x="14592300" y="6607975"/>
          <a:ext cx="8890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84989</xdr:rowOff>
    </xdr:from>
    <xdr:to>
      <xdr:col>76</xdr:col>
      <xdr:colOff>114300</xdr:colOff>
      <xdr:row>38</xdr:row>
      <xdr:rowOff>92875</xdr:rowOff>
    </xdr:to>
    <xdr:cxnSp macro="">
      <xdr:nvCxnSpPr>
        <xdr:cNvPr id="537" name="直線コネクタ 536"/>
        <xdr:cNvCxnSpPr/>
      </xdr:nvCxnSpPr>
      <xdr:spPr>
        <a:xfrm>
          <a:off x="13703300" y="6600089"/>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84989</xdr:rowOff>
    </xdr:from>
    <xdr:to>
      <xdr:col>71</xdr:col>
      <xdr:colOff>177800</xdr:colOff>
      <xdr:row>38</xdr:row>
      <xdr:rowOff>119202</xdr:rowOff>
    </xdr:to>
    <xdr:cxnSp macro="">
      <xdr:nvCxnSpPr>
        <xdr:cNvPr id="540" name="直線コネクタ 539"/>
        <xdr:cNvCxnSpPr/>
      </xdr:nvCxnSpPr>
      <xdr:spPr>
        <a:xfrm flipV="1">
          <a:off x="12814300" y="6600089"/>
          <a:ext cx="889000" cy="3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74079</xdr:rowOff>
    </xdr:from>
    <xdr:to>
      <xdr:col>85</xdr:col>
      <xdr:colOff>177800</xdr:colOff>
      <xdr:row>39</xdr:row>
      <xdr:rowOff>4229</xdr:rowOff>
    </xdr:to>
    <xdr:sp macro="" textlink="">
      <xdr:nvSpPr>
        <xdr:cNvPr id="550" name="楕円 549"/>
        <xdr:cNvSpPr/>
      </xdr:nvSpPr>
      <xdr:spPr>
        <a:xfrm>
          <a:off x="16268700" y="658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160456</xdr:rowOff>
    </xdr:from>
    <xdr:ext cx="534377" cy="259045"/>
    <xdr:sp macro="" textlink="">
      <xdr:nvSpPr>
        <xdr:cNvPr id="551" name="消防費該当値テキスト"/>
        <xdr:cNvSpPr txBox="1"/>
      </xdr:nvSpPr>
      <xdr:spPr>
        <a:xfrm>
          <a:off x="16370300" y="650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65659</xdr:rowOff>
    </xdr:from>
    <xdr:to>
      <xdr:col>81</xdr:col>
      <xdr:colOff>101600</xdr:colOff>
      <xdr:row>38</xdr:row>
      <xdr:rowOff>167259</xdr:rowOff>
    </xdr:to>
    <xdr:sp macro="" textlink="">
      <xdr:nvSpPr>
        <xdr:cNvPr id="552" name="楕円 551"/>
        <xdr:cNvSpPr/>
      </xdr:nvSpPr>
      <xdr:spPr>
        <a:xfrm>
          <a:off x="15430500" y="65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158386</xdr:rowOff>
    </xdr:from>
    <xdr:ext cx="534377" cy="259045"/>
    <xdr:sp macro="" textlink="">
      <xdr:nvSpPr>
        <xdr:cNvPr id="553" name="テキスト ボックス 552"/>
        <xdr:cNvSpPr txBox="1"/>
      </xdr:nvSpPr>
      <xdr:spPr>
        <a:xfrm>
          <a:off x="15214111" y="667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42075</xdr:rowOff>
    </xdr:from>
    <xdr:to>
      <xdr:col>76</xdr:col>
      <xdr:colOff>165100</xdr:colOff>
      <xdr:row>38</xdr:row>
      <xdr:rowOff>143675</xdr:rowOff>
    </xdr:to>
    <xdr:sp macro="" textlink="">
      <xdr:nvSpPr>
        <xdr:cNvPr id="554" name="楕円 553"/>
        <xdr:cNvSpPr/>
      </xdr:nvSpPr>
      <xdr:spPr>
        <a:xfrm>
          <a:off x="14541500" y="655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134802</xdr:rowOff>
    </xdr:from>
    <xdr:ext cx="534377" cy="259045"/>
    <xdr:sp macro="" textlink="">
      <xdr:nvSpPr>
        <xdr:cNvPr id="555" name="テキスト ボックス 554"/>
        <xdr:cNvSpPr txBox="1"/>
      </xdr:nvSpPr>
      <xdr:spPr>
        <a:xfrm>
          <a:off x="14325111" y="664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34189</xdr:rowOff>
    </xdr:from>
    <xdr:to>
      <xdr:col>72</xdr:col>
      <xdr:colOff>38100</xdr:colOff>
      <xdr:row>38</xdr:row>
      <xdr:rowOff>135789</xdr:rowOff>
    </xdr:to>
    <xdr:sp macro="" textlink="">
      <xdr:nvSpPr>
        <xdr:cNvPr id="556" name="楕円 555"/>
        <xdr:cNvSpPr/>
      </xdr:nvSpPr>
      <xdr:spPr>
        <a:xfrm>
          <a:off x="13652500" y="65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126916</xdr:rowOff>
    </xdr:from>
    <xdr:ext cx="534377" cy="259045"/>
    <xdr:sp macro="" textlink="">
      <xdr:nvSpPr>
        <xdr:cNvPr id="557" name="テキスト ボックス 556"/>
        <xdr:cNvSpPr txBox="1"/>
      </xdr:nvSpPr>
      <xdr:spPr>
        <a:xfrm>
          <a:off x="13436111" y="664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68402</xdr:rowOff>
    </xdr:from>
    <xdr:to>
      <xdr:col>67</xdr:col>
      <xdr:colOff>101600</xdr:colOff>
      <xdr:row>38</xdr:row>
      <xdr:rowOff>170002</xdr:rowOff>
    </xdr:to>
    <xdr:sp macro="" textlink="">
      <xdr:nvSpPr>
        <xdr:cNvPr id="558" name="楕円 557"/>
        <xdr:cNvSpPr/>
      </xdr:nvSpPr>
      <xdr:spPr>
        <a:xfrm>
          <a:off x="12763500" y="658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161129</xdr:rowOff>
    </xdr:from>
    <xdr:ext cx="534377" cy="259045"/>
    <xdr:sp macro="" textlink="">
      <xdr:nvSpPr>
        <xdr:cNvPr id="559" name="テキスト ボックス 558"/>
        <xdr:cNvSpPr txBox="1"/>
      </xdr:nvSpPr>
      <xdr:spPr>
        <a:xfrm>
          <a:off x="12547111" y="667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99684</xdr:rowOff>
    </xdr:from>
    <xdr:to>
      <xdr:col>85</xdr:col>
      <xdr:colOff>127000</xdr:colOff>
      <xdr:row>58</xdr:row>
      <xdr:rowOff>148506</xdr:rowOff>
    </xdr:to>
    <xdr:cxnSp macro="">
      <xdr:nvCxnSpPr>
        <xdr:cNvPr id="591" name="直線コネクタ 590"/>
        <xdr:cNvCxnSpPr/>
      </xdr:nvCxnSpPr>
      <xdr:spPr>
        <a:xfrm flipV="1">
          <a:off x="15481300" y="10043784"/>
          <a:ext cx="838200" cy="4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148506</xdr:rowOff>
    </xdr:from>
    <xdr:to>
      <xdr:col>81</xdr:col>
      <xdr:colOff>50800</xdr:colOff>
      <xdr:row>59</xdr:row>
      <xdr:rowOff>7885</xdr:rowOff>
    </xdr:to>
    <xdr:cxnSp macro="">
      <xdr:nvCxnSpPr>
        <xdr:cNvPr id="594" name="直線コネクタ 593"/>
        <xdr:cNvCxnSpPr/>
      </xdr:nvCxnSpPr>
      <xdr:spPr>
        <a:xfrm flipV="1">
          <a:off x="14592300" y="10092606"/>
          <a:ext cx="889000" cy="3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7885</xdr:rowOff>
    </xdr:from>
    <xdr:to>
      <xdr:col>76</xdr:col>
      <xdr:colOff>114300</xdr:colOff>
      <xdr:row>59</xdr:row>
      <xdr:rowOff>57469</xdr:rowOff>
    </xdr:to>
    <xdr:cxnSp macro="">
      <xdr:nvCxnSpPr>
        <xdr:cNvPr id="597" name="直線コネクタ 596"/>
        <xdr:cNvCxnSpPr/>
      </xdr:nvCxnSpPr>
      <xdr:spPr>
        <a:xfrm flipV="1">
          <a:off x="13703300" y="10123435"/>
          <a:ext cx="889000" cy="4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57469</xdr:rowOff>
    </xdr:from>
    <xdr:to>
      <xdr:col>71</xdr:col>
      <xdr:colOff>177800</xdr:colOff>
      <xdr:row>59</xdr:row>
      <xdr:rowOff>74734</xdr:rowOff>
    </xdr:to>
    <xdr:cxnSp macro="">
      <xdr:nvCxnSpPr>
        <xdr:cNvPr id="600" name="直線コネクタ 599"/>
        <xdr:cNvCxnSpPr/>
      </xdr:nvCxnSpPr>
      <xdr:spPr>
        <a:xfrm flipV="1">
          <a:off x="12814300" y="10173019"/>
          <a:ext cx="889000" cy="1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48884</xdr:rowOff>
    </xdr:from>
    <xdr:to>
      <xdr:col>85</xdr:col>
      <xdr:colOff>177800</xdr:colOff>
      <xdr:row>58</xdr:row>
      <xdr:rowOff>150484</xdr:rowOff>
    </xdr:to>
    <xdr:sp macro="" textlink="">
      <xdr:nvSpPr>
        <xdr:cNvPr id="610" name="楕円 609"/>
        <xdr:cNvSpPr/>
      </xdr:nvSpPr>
      <xdr:spPr>
        <a:xfrm>
          <a:off x="16268700" y="999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27311</xdr:rowOff>
    </xdr:from>
    <xdr:ext cx="534377" cy="259045"/>
    <xdr:sp macro="" textlink="">
      <xdr:nvSpPr>
        <xdr:cNvPr id="611" name="教育費該当値テキスト"/>
        <xdr:cNvSpPr txBox="1"/>
      </xdr:nvSpPr>
      <xdr:spPr>
        <a:xfrm>
          <a:off x="16370300" y="997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97706</xdr:rowOff>
    </xdr:from>
    <xdr:to>
      <xdr:col>81</xdr:col>
      <xdr:colOff>101600</xdr:colOff>
      <xdr:row>59</xdr:row>
      <xdr:rowOff>27856</xdr:rowOff>
    </xdr:to>
    <xdr:sp macro="" textlink="">
      <xdr:nvSpPr>
        <xdr:cNvPr id="612" name="楕円 611"/>
        <xdr:cNvSpPr/>
      </xdr:nvSpPr>
      <xdr:spPr>
        <a:xfrm>
          <a:off x="15430500" y="1004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18983</xdr:rowOff>
    </xdr:from>
    <xdr:ext cx="534377" cy="259045"/>
    <xdr:sp macro="" textlink="">
      <xdr:nvSpPr>
        <xdr:cNvPr id="613" name="テキスト ボックス 612"/>
        <xdr:cNvSpPr txBox="1"/>
      </xdr:nvSpPr>
      <xdr:spPr>
        <a:xfrm>
          <a:off x="15214111" y="1013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128535</xdr:rowOff>
    </xdr:from>
    <xdr:to>
      <xdr:col>76</xdr:col>
      <xdr:colOff>165100</xdr:colOff>
      <xdr:row>59</xdr:row>
      <xdr:rowOff>58685</xdr:rowOff>
    </xdr:to>
    <xdr:sp macro="" textlink="">
      <xdr:nvSpPr>
        <xdr:cNvPr id="614" name="楕円 613"/>
        <xdr:cNvSpPr/>
      </xdr:nvSpPr>
      <xdr:spPr>
        <a:xfrm>
          <a:off x="14541500" y="1007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49812</xdr:rowOff>
    </xdr:from>
    <xdr:ext cx="534377" cy="259045"/>
    <xdr:sp macro="" textlink="">
      <xdr:nvSpPr>
        <xdr:cNvPr id="615" name="テキスト ボックス 614"/>
        <xdr:cNvSpPr txBox="1"/>
      </xdr:nvSpPr>
      <xdr:spPr>
        <a:xfrm>
          <a:off x="14325111" y="1016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6669</xdr:rowOff>
    </xdr:from>
    <xdr:to>
      <xdr:col>72</xdr:col>
      <xdr:colOff>38100</xdr:colOff>
      <xdr:row>59</xdr:row>
      <xdr:rowOff>108269</xdr:rowOff>
    </xdr:to>
    <xdr:sp macro="" textlink="">
      <xdr:nvSpPr>
        <xdr:cNvPr id="616" name="楕円 615"/>
        <xdr:cNvSpPr/>
      </xdr:nvSpPr>
      <xdr:spPr>
        <a:xfrm>
          <a:off x="13652500" y="101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99396</xdr:rowOff>
    </xdr:from>
    <xdr:ext cx="534377" cy="259045"/>
    <xdr:sp macro="" textlink="">
      <xdr:nvSpPr>
        <xdr:cNvPr id="617" name="テキスト ボックス 616"/>
        <xdr:cNvSpPr txBox="1"/>
      </xdr:nvSpPr>
      <xdr:spPr>
        <a:xfrm>
          <a:off x="13436111" y="1021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23934</xdr:rowOff>
    </xdr:from>
    <xdr:to>
      <xdr:col>67</xdr:col>
      <xdr:colOff>101600</xdr:colOff>
      <xdr:row>59</xdr:row>
      <xdr:rowOff>125534</xdr:rowOff>
    </xdr:to>
    <xdr:sp macro="" textlink="">
      <xdr:nvSpPr>
        <xdr:cNvPr id="618" name="楕円 617"/>
        <xdr:cNvSpPr/>
      </xdr:nvSpPr>
      <xdr:spPr>
        <a:xfrm>
          <a:off x="12763500" y="1013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116661</xdr:rowOff>
    </xdr:from>
    <xdr:ext cx="534377" cy="259045"/>
    <xdr:sp macro="" textlink="">
      <xdr:nvSpPr>
        <xdr:cNvPr id="619" name="テキスト ボックス 618"/>
        <xdr:cNvSpPr txBox="1"/>
      </xdr:nvSpPr>
      <xdr:spPr>
        <a:xfrm>
          <a:off x="12547111" y="1023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42808</xdr:rowOff>
    </xdr:from>
    <xdr:to>
      <xdr:col>85</xdr:col>
      <xdr:colOff>127000</xdr:colOff>
      <xdr:row>79</xdr:row>
      <xdr:rowOff>44450</xdr:rowOff>
    </xdr:to>
    <xdr:cxnSp macro="">
      <xdr:nvCxnSpPr>
        <xdr:cNvPr id="648" name="直線コネクタ 647"/>
        <xdr:cNvCxnSpPr/>
      </xdr:nvCxnSpPr>
      <xdr:spPr>
        <a:xfrm>
          <a:off x="15481300" y="13587358"/>
          <a:ext cx="8382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42808</xdr:rowOff>
    </xdr:from>
    <xdr:to>
      <xdr:col>81</xdr:col>
      <xdr:colOff>50800</xdr:colOff>
      <xdr:row>79</xdr:row>
      <xdr:rowOff>44450</xdr:rowOff>
    </xdr:to>
    <xdr:cxnSp macro="">
      <xdr:nvCxnSpPr>
        <xdr:cNvPr id="651" name="直線コネクタ 650"/>
        <xdr:cNvCxnSpPr/>
      </xdr:nvCxnSpPr>
      <xdr:spPr>
        <a:xfrm flipV="1">
          <a:off x="14592300" y="13587358"/>
          <a:ext cx="8890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163458</xdr:rowOff>
    </xdr:from>
    <xdr:to>
      <xdr:col>81</xdr:col>
      <xdr:colOff>101600</xdr:colOff>
      <xdr:row>79</xdr:row>
      <xdr:rowOff>93608</xdr:rowOff>
    </xdr:to>
    <xdr:sp macro="" textlink="">
      <xdr:nvSpPr>
        <xdr:cNvPr id="669" name="楕円 668"/>
        <xdr:cNvSpPr/>
      </xdr:nvSpPr>
      <xdr:spPr>
        <a:xfrm>
          <a:off x="15430500" y="1353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84735</xdr:rowOff>
    </xdr:from>
    <xdr:ext cx="378565" cy="259045"/>
    <xdr:sp macro="" textlink="">
      <xdr:nvSpPr>
        <xdr:cNvPr id="670" name="テキスト ボックス 669"/>
        <xdr:cNvSpPr txBox="1"/>
      </xdr:nvSpPr>
      <xdr:spPr>
        <a:xfrm>
          <a:off x="15292017" y="13629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5017</xdr:rowOff>
    </xdr:from>
    <xdr:to>
      <xdr:col>85</xdr:col>
      <xdr:colOff>127000</xdr:colOff>
      <xdr:row>97</xdr:row>
      <xdr:rowOff>10961</xdr:rowOff>
    </xdr:to>
    <xdr:cxnSp macro="">
      <xdr:nvCxnSpPr>
        <xdr:cNvPr id="705" name="直線コネクタ 704"/>
        <xdr:cNvCxnSpPr/>
      </xdr:nvCxnSpPr>
      <xdr:spPr>
        <a:xfrm>
          <a:off x="15481300" y="16635667"/>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2146</xdr:rowOff>
    </xdr:from>
    <xdr:to>
      <xdr:col>81</xdr:col>
      <xdr:colOff>50800</xdr:colOff>
      <xdr:row>97</xdr:row>
      <xdr:rowOff>5017</xdr:rowOff>
    </xdr:to>
    <xdr:cxnSp macro="">
      <xdr:nvCxnSpPr>
        <xdr:cNvPr id="708" name="直線コネクタ 707"/>
        <xdr:cNvCxnSpPr/>
      </xdr:nvCxnSpPr>
      <xdr:spPr>
        <a:xfrm>
          <a:off x="14592300" y="16632796"/>
          <a:ext cx="8890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2146</xdr:rowOff>
    </xdr:from>
    <xdr:to>
      <xdr:col>76</xdr:col>
      <xdr:colOff>114300</xdr:colOff>
      <xdr:row>97</xdr:row>
      <xdr:rowOff>15787</xdr:rowOff>
    </xdr:to>
    <xdr:cxnSp macro="">
      <xdr:nvCxnSpPr>
        <xdr:cNvPr id="711" name="直線コネクタ 710"/>
        <xdr:cNvCxnSpPr/>
      </xdr:nvCxnSpPr>
      <xdr:spPr>
        <a:xfrm flipV="1">
          <a:off x="13703300" y="16632796"/>
          <a:ext cx="889000" cy="1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1499</xdr:rowOff>
    </xdr:from>
    <xdr:to>
      <xdr:col>71</xdr:col>
      <xdr:colOff>177800</xdr:colOff>
      <xdr:row>97</xdr:row>
      <xdr:rowOff>15787</xdr:rowOff>
    </xdr:to>
    <xdr:cxnSp macro="">
      <xdr:nvCxnSpPr>
        <xdr:cNvPr id="714" name="直線コネクタ 713"/>
        <xdr:cNvCxnSpPr/>
      </xdr:nvCxnSpPr>
      <xdr:spPr>
        <a:xfrm>
          <a:off x="12814300" y="16632149"/>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51694</xdr:rowOff>
    </xdr:from>
    <xdr:ext cx="534377" cy="259045"/>
    <xdr:sp macro="" textlink="">
      <xdr:nvSpPr>
        <xdr:cNvPr id="718" name="テキスト ボックス 717"/>
        <xdr:cNvSpPr txBox="1"/>
      </xdr:nvSpPr>
      <xdr:spPr>
        <a:xfrm>
          <a:off x="12547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131611</xdr:rowOff>
    </xdr:from>
    <xdr:to>
      <xdr:col>85</xdr:col>
      <xdr:colOff>177800</xdr:colOff>
      <xdr:row>97</xdr:row>
      <xdr:rowOff>61761</xdr:rowOff>
    </xdr:to>
    <xdr:sp macro="" textlink="">
      <xdr:nvSpPr>
        <xdr:cNvPr id="724" name="楕円 723"/>
        <xdr:cNvSpPr/>
      </xdr:nvSpPr>
      <xdr:spPr>
        <a:xfrm>
          <a:off x="16268700" y="1659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110038</xdr:rowOff>
    </xdr:from>
    <xdr:ext cx="534377" cy="259045"/>
    <xdr:sp macro="" textlink="">
      <xdr:nvSpPr>
        <xdr:cNvPr id="725" name="公債費該当値テキスト"/>
        <xdr:cNvSpPr txBox="1"/>
      </xdr:nvSpPr>
      <xdr:spPr>
        <a:xfrm>
          <a:off x="16370300" y="1656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125667</xdr:rowOff>
    </xdr:from>
    <xdr:to>
      <xdr:col>81</xdr:col>
      <xdr:colOff>101600</xdr:colOff>
      <xdr:row>97</xdr:row>
      <xdr:rowOff>55817</xdr:rowOff>
    </xdr:to>
    <xdr:sp macro="" textlink="">
      <xdr:nvSpPr>
        <xdr:cNvPr id="726" name="楕円 725"/>
        <xdr:cNvSpPr/>
      </xdr:nvSpPr>
      <xdr:spPr>
        <a:xfrm>
          <a:off x="15430500" y="1658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46944</xdr:rowOff>
    </xdr:from>
    <xdr:ext cx="534377" cy="259045"/>
    <xdr:sp macro="" textlink="">
      <xdr:nvSpPr>
        <xdr:cNvPr id="727" name="テキスト ボックス 726"/>
        <xdr:cNvSpPr txBox="1"/>
      </xdr:nvSpPr>
      <xdr:spPr>
        <a:xfrm>
          <a:off x="15214111" y="1667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122796</xdr:rowOff>
    </xdr:from>
    <xdr:to>
      <xdr:col>76</xdr:col>
      <xdr:colOff>165100</xdr:colOff>
      <xdr:row>97</xdr:row>
      <xdr:rowOff>52946</xdr:rowOff>
    </xdr:to>
    <xdr:sp macro="" textlink="">
      <xdr:nvSpPr>
        <xdr:cNvPr id="728" name="楕円 727"/>
        <xdr:cNvSpPr/>
      </xdr:nvSpPr>
      <xdr:spPr>
        <a:xfrm>
          <a:off x="14541500" y="1658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44073</xdr:rowOff>
    </xdr:from>
    <xdr:ext cx="534377" cy="259045"/>
    <xdr:sp macro="" textlink="">
      <xdr:nvSpPr>
        <xdr:cNvPr id="729" name="テキスト ボックス 728"/>
        <xdr:cNvSpPr txBox="1"/>
      </xdr:nvSpPr>
      <xdr:spPr>
        <a:xfrm>
          <a:off x="14325111" y="1667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136437</xdr:rowOff>
    </xdr:from>
    <xdr:to>
      <xdr:col>72</xdr:col>
      <xdr:colOff>38100</xdr:colOff>
      <xdr:row>97</xdr:row>
      <xdr:rowOff>66587</xdr:rowOff>
    </xdr:to>
    <xdr:sp macro="" textlink="">
      <xdr:nvSpPr>
        <xdr:cNvPr id="730" name="楕円 729"/>
        <xdr:cNvSpPr/>
      </xdr:nvSpPr>
      <xdr:spPr>
        <a:xfrm>
          <a:off x="13652500" y="165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57714</xdr:rowOff>
    </xdr:from>
    <xdr:ext cx="534377" cy="259045"/>
    <xdr:sp macro="" textlink="">
      <xdr:nvSpPr>
        <xdr:cNvPr id="731" name="テキスト ボックス 730"/>
        <xdr:cNvSpPr txBox="1"/>
      </xdr:nvSpPr>
      <xdr:spPr>
        <a:xfrm>
          <a:off x="13436111" y="1668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122149</xdr:rowOff>
    </xdr:from>
    <xdr:to>
      <xdr:col>67</xdr:col>
      <xdr:colOff>101600</xdr:colOff>
      <xdr:row>97</xdr:row>
      <xdr:rowOff>52299</xdr:rowOff>
    </xdr:to>
    <xdr:sp macro="" textlink="">
      <xdr:nvSpPr>
        <xdr:cNvPr id="732" name="楕円 731"/>
        <xdr:cNvSpPr/>
      </xdr:nvSpPr>
      <xdr:spPr>
        <a:xfrm>
          <a:off x="12763500" y="1658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68826</xdr:rowOff>
    </xdr:from>
    <xdr:ext cx="534377" cy="259045"/>
    <xdr:sp macro="" textlink="">
      <xdr:nvSpPr>
        <xdr:cNvPr id="733" name="テキスト ボックス 732"/>
        <xdr:cNvSpPr txBox="1"/>
      </xdr:nvSpPr>
      <xdr:spPr>
        <a:xfrm>
          <a:off x="12547111" y="1635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総務費では、職員退職手当負担金や参議院議員当選挙費などの増により大きく増加している。民生費では、障害者総合支援法に基づく給付金や低所得者・子育て世帯プレミアム付商品券発行事業費などの増により大きく増加している。教育費では、小中学校空調設備整備事業費や私立幼稚園保育料等無償化補助金などの増により大きく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今後も、地域資源を最大限に活用し、限られた財源の中、選択と集中により重点的・効率的な配分を行いながら、より一層の健全化に向けた財政運営に努める。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財政調整基金については取崩しせず、前年度とほぼ同額の残高を維持している。</a:t>
          </a:r>
        </a:p>
        <a:p>
          <a:r>
            <a:rPr kumimoji="1" lang="ja-JP" altLang="en-US" sz="1300">
              <a:latin typeface="ＭＳ ゴシック" pitchFamily="49" charset="-128"/>
              <a:ea typeface="ＭＳ ゴシック" pitchFamily="49" charset="-128"/>
            </a:rPr>
            <a:t>　実質単年度収支については、地方交付税や国庫支出金などの増により、前年度と比較して、標準財政規模比で１．３６ポイント改善した。</a:t>
          </a:r>
        </a:p>
        <a:p>
          <a:r>
            <a:rPr kumimoji="1" lang="ja-JP" altLang="en-US" sz="1300">
              <a:latin typeface="ＭＳ ゴシック" pitchFamily="49" charset="-128"/>
              <a:ea typeface="ＭＳ ゴシック" pitchFamily="49" charset="-128"/>
            </a:rPr>
            <a:t>　今後も、選択と集中により、限られた財源の重点的・効率的な配分を行いながら、より一層の健全化に向けた財政運営に努める。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おいては、国民健康保険事業の後期高齢者支援金に係る赤字額に対して、一般会計から繰出金により財政支援を行った。一般会計の実質収支が黒字であったこと、水道事業会計が引き続き健全財政であったことなどにより、前年度並みの黒字および比率を維持している。</a:t>
          </a:r>
        </a:p>
        <a:p>
          <a:r>
            <a:rPr kumimoji="1" lang="ja-JP" altLang="en-US" sz="1400">
              <a:latin typeface="ＭＳ ゴシック" pitchFamily="49" charset="-128"/>
              <a:ea typeface="ＭＳ ゴシック" pitchFamily="49" charset="-128"/>
            </a:rPr>
            <a:t>　国民健康保険事業特別会計の赤字が大きく影響しているところであるが、赤字額の増大を抑えるため、税率の改定を行うなど、適切な財政運営に取り組むとともに、令和２年度でも引き続き後期高齢者支援金の赤字額に対して、一般会計からの繰出金による財政支援を実施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9443689</v>
      </c>
      <c r="BO4" s="462"/>
      <c r="BP4" s="462"/>
      <c r="BQ4" s="462"/>
      <c r="BR4" s="462"/>
      <c r="BS4" s="462"/>
      <c r="BT4" s="462"/>
      <c r="BU4" s="463"/>
      <c r="BV4" s="461">
        <v>9057653</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6.6</v>
      </c>
      <c r="CU4" s="646"/>
      <c r="CV4" s="646"/>
      <c r="CW4" s="646"/>
      <c r="CX4" s="646"/>
      <c r="CY4" s="646"/>
      <c r="CZ4" s="646"/>
      <c r="DA4" s="647"/>
      <c r="DB4" s="645">
        <v>5.2</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9002265</v>
      </c>
      <c r="BO5" s="467"/>
      <c r="BP5" s="467"/>
      <c r="BQ5" s="467"/>
      <c r="BR5" s="467"/>
      <c r="BS5" s="467"/>
      <c r="BT5" s="467"/>
      <c r="BU5" s="468"/>
      <c r="BV5" s="466">
        <v>8713084</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93.3</v>
      </c>
      <c r="CU5" s="437"/>
      <c r="CV5" s="437"/>
      <c r="CW5" s="437"/>
      <c r="CX5" s="437"/>
      <c r="CY5" s="437"/>
      <c r="CZ5" s="437"/>
      <c r="DA5" s="438"/>
      <c r="DB5" s="436">
        <v>93.6</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441424</v>
      </c>
      <c r="BO6" s="467"/>
      <c r="BP6" s="467"/>
      <c r="BQ6" s="467"/>
      <c r="BR6" s="467"/>
      <c r="BS6" s="467"/>
      <c r="BT6" s="467"/>
      <c r="BU6" s="468"/>
      <c r="BV6" s="466">
        <v>344569</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98</v>
      </c>
      <c r="CU6" s="620"/>
      <c r="CV6" s="620"/>
      <c r="CW6" s="620"/>
      <c r="CX6" s="620"/>
      <c r="CY6" s="620"/>
      <c r="CZ6" s="620"/>
      <c r="DA6" s="621"/>
      <c r="DB6" s="619">
        <v>99.7</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43344</v>
      </c>
      <c r="BO7" s="467"/>
      <c r="BP7" s="467"/>
      <c r="BQ7" s="467"/>
      <c r="BR7" s="467"/>
      <c r="BS7" s="467"/>
      <c r="BT7" s="467"/>
      <c r="BU7" s="468"/>
      <c r="BV7" s="466">
        <v>31934</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6058591</v>
      </c>
      <c r="CU7" s="467"/>
      <c r="CV7" s="467"/>
      <c r="CW7" s="467"/>
      <c r="CX7" s="467"/>
      <c r="CY7" s="467"/>
      <c r="CZ7" s="467"/>
      <c r="DA7" s="468"/>
      <c r="DB7" s="466">
        <v>6015260</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398080</v>
      </c>
      <c r="BO8" s="467"/>
      <c r="BP8" s="467"/>
      <c r="BQ8" s="467"/>
      <c r="BR8" s="467"/>
      <c r="BS8" s="467"/>
      <c r="BT8" s="467"/>
      <c r="BU8" s="468"/>
      <c r="BV8" s="466">
        <v>312635</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0.54</v>
      </c>
      <c r="CU8" s="580"/>
      <c r="CV8" s="580"/>
      <c r="CW8" s="580"/>
      <c r="CX8" s="580"/>
      <c r="CY8" s="580"/>
      <c r="CZ8" s="580"/>
      <c r="DA8" s="581"/>
      <c r="DB8" s="579">
        <v>0.54</v>
      </c>
      <c r="DC8" s="580"/>
      <c r="DD8" s="580"/>
      <c r="DE8" s="580"/>
      <c r="DF8" s="580"/>
      <c r="DG8" s="580"/>
      <c r="DH8" s="580"/>
      <c r="DI8" s="581"/>
      <c r="DJ8" s="186"/>
      <c r="DK8" s="186"/>
      <c r="DL8" s="186"/>
      <c r="DM8" s="186"/>
      <c r="DN8" s="186"/>
      <c r="DO8" s="186"/>
    </row>
    <row r="9" spans="1:119" ht="18.75" customHeight="1" thickBot="1">
      <c r="A9" s="187"/>
      <c r="B9" s="608" t="s">
        <v>112</v>
      </c>
      <c r="C9" s="609"/>
      <c r="D9" s="609"/>
      <c r="E9" s="609"/>
      <c r="F9" s="609"/>
      <c r="G9" s="609"/>
      <c r="H9" s="609"/>
      <c r="I9" s="609"/>
      <c r="J9" s="609"/>
      <c r="K9" s="529"/>
      <c r="L9" s="610" t="s">
        <v>113</v>
      </c>
      <c r="M9" s="611"/>
      <c r="N9" s="611"/>
      <c r="O9" s="611"/>
      <c r="P9" s="611"/>
      <c r="Q9" s="612"/>
      <c r="R9" s="613">
        <v>27303</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94</v>
      </c>
      <c r="AV9" s="524"/>
      <c r="AW9" s="524"/>
      <c r="AX9" s="524"/>
      <c r="AY9" s="446" t="s">
        <v>116</v>
      </c>
      <c r="AZ9" s="447"/>
      <c r="BA9" s="447"/>
      <c r="BB9" s="447"/>
      <c r="BC9" s="447"/>
      <c r="BD9" s="447"/>
      <c r="BE9" s="447"/>
      <c r="BF9" s="447"/>
      <c r="BG9" s="447"/>
      <c r="BH9" s="447"/>
      <c r="BI9" s="447"/>
      <c r="BJ9" s="447"/>
      <c r="BK9" s="447"/>
      <c r="BL9" s="447"/>
      <c r="BM9" s="448"/>
      <c r="BN9" s="466">
        <v>85445</v>
      </c>
      <c r="BO9" s="467"/>
      <c r="BP9" s="467"/>
      <c r="BQ9" s="467"/>
      <c r="BR9" s="467"/>
      <c r="BS9" s="467"/>
      <c r="BT9" s="467"/>
      <c r="BU9" s="468"/>
      <c r="BV9" s="466">
        <v>80090</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11.5</v>
      </c>
      <c r="CU9" s="437"/>
      <c r="CV9" s="437"/>
      <c r="CW9" s="437"/>
      <c r="CX9" s="437"/>
      <c r="CY9" s="437"/>
      <c r="CZ9" s="437"/>
      <c r="DA9" s="438"/>
      <c r="DB9" s="436">
        <v>12</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118</v>
      </c>
      <c r="M10" s="440"/>
      <c r="N10" s="440"/>
      <c r="O10" s="440"/>
      <c r="P10" s="440"/>
      <c r="Q10" s="441"/>
      <c r="R10" s="442">
        <v>27734</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94</v>
      </c>
      <c r="AV10" s="524"/>
      <c r="AW10" s="524"/>
      <c r="AX10" s="524"/>
      <c r="AY10" s="446" t="s">
        <v>120</v>
      </c>
      <c r="AZ10" s="447"/>
      <c r="BA10" s="447"/>
      <c r="BB10" s="447"/>
      <c r="BC10" s="447"/>
      <c r="BD10" s="447"/>
      <c r="BE10" s="447"/>
      <c r="BF10" s="447"/>
      <c r="BG10" s="447"/>
      <c r="BH10" s="447"/>
      <c r="BI10" s="447"/>
      <c r="BJ10" s="447"/>
      <c r="BK10" s="447"/>
      <c r="BL10" s="447"/>
      <c r="BM10" s="448"/>
      <c r="BN10" s="466">
        <v>1910</v>
      </c>
      <c r="BO10" s="467"/>
      <c r="BP10" s="467"/>
      <c r="BQ10" s="467"/>
      <c r="BR10" s="467"/>
      <c r="BS10" s="467"/>
      <c r="BT10" s="467"/>
      <c r="BU10" s="468"/>
      <c r="BV10" s="466">
        <v>1222</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94</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c r="A12" s="187"/>
      <c r="B12" s="582" t="s">
        <v>129</v>
      </c>
      <c r="C12" s="583"/>
      <c r="D12" s="583"/>
      <c r="E12" s="583"/>
      <c r="F12" s="583"/>
      <c r="G12" s="583"/>
      <c r="H12" s="583"/>
      <c r="I12" s="583"/>
      <c r="J12" s="583"/>
      <c r="K12" s="584"/>
      <c r="L12" s="591" t="s">
        <v>130</v>
      </c>
      <c r="M12" s="592"/>
      <c r="N12" s="592"/>
      <c r="O12" s="592"/>
      <c r="P12" s="592"/>
      <c r="Q12" s="593"/>
      <c r="R12" s="594">
        <v>28338</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94</v>
      </c>
      <c r="AV12" s="524"/>
      <c r="AW12" s="524"/>
      <c r="AX12" s="524"/>
      <c r="AY12" s="446" t="s">
        <v>134</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76795</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136</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137</v>
      </c>
      <c r="N13" s="567"/>
      <c r="O13" s="567"/>
      <c r="P13" s="567"/>
      <c r="Q13" s="568"/>
      <c r="R13" s="569">
        <v>28152</v>
      </c>
      <c r="S13" s="570"/>
      <c r="T13" s="570"/>
      <c r="U13" s="570"/>
      <c r="V13" s="571"/>
      <c r="W13" s="557" t="s">
        <v>138</v>
      </c>
      <c r="X13" s="479"/>
      <c r="Y13" s="479"/>
      <c r="Z13" s="479"/>
      <c r="AA13" s="479"/>
      <c r="AB13" s="480"/>
      <c r="AC13" s="442">
        <v>225</v>
      </c>
      <c r="AD13" s="443"/>
      <c r="AE13" s="443"/>
      <c r="AF13" s="443"/>
      <c r="AG13" s="444"/>
      <c r="AH13" s="442">
        <v>257</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87355</v>
      </c>
      <c r="BO13" s="467"/>
      <c r="BP13" s="467"/>
      <c r="BQ13" s="467"/>
      <c r="BR13" s="467"/>
      <c r="BS13" s="467"/>
      <c r="BT13" s="467"/>
      <c r="BU13" s="468"/>
      <c r="BV13" s="466">
        <v>4517</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7.1</v>
      </c>
      <c r="CU13" s="437"/>
      <c r="CV13" s="437"/>
      <c r="CW13" s="437"/>
      <c r="CX13" s="437"/>
      <c r="CY13" s="437"/>
      <c r="CZ13" s="437"/>
      <c r="DA13" s="438"/>
      <c r="DB13" s="436">
        <v>6.9</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143</v>
      </c>
      <c r="M14" s="603"/>
      <c r="N14" s="603"/>
      <c r="O14" s="603"/>
      <c r="P14" s="603"/>
      <c r="Q14" s="604"/>
      <c r="R14" s="569">
        <v>28361</v>
      </c>
      <c r="S14" s="570"/>
      <c r="T14" s="570"/>
      <c r="U14" s="570"/>
      <c r="V14" s="571"/>
      <c r="W14" s="572"/>
      <c r="X14" s="482"/>
      <c r="Y14" s="482"/>
      <c r="Z14" s="482"/>
      <c r="AA14" s="482"/>
      <c r="AB14" s="483"/>
      <c r="AC14" s="562">
        <v>2</v>
      </c>
      <c r="AD14" s="563"/>
      <c r="AE14" s="563"/>
      <c r="AF14" s="563"/>
      <c r="AG14" s="564"/>
      <c r="AH14" s="562">
        <v>2.2000000000000002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46.1</v>
      </c>
      <c r="CU14" s="574"/>
      <c r="CV14" s="574"/>
      <c r="CW14" s="574"/>
      <c r="CX14" s="574"/>
      <c r="CY14" s="574"/>
      <c r="CZ14" s="574"/>
      <c r="DA14" s="575"/>
      <c r="DB14" s="573">
        <v>39.799999999999997</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145</v>
      </c>
      <c r="N15" s="567"/>
      <c r="O15" s="567"/>
      <c r="P15" s="567"/>
      <c r="Q15" s="568"/>
      <c r="R15" s="569">
        <v>28189</v>
      </c>
      <c r="S15" s="570"/>
      <c r="T15" s="570"/>
      <c r="U15" s="570"/>
      <c r="V15" s="571"/>
      <c r="W15" s="557" t="s">
        <v>146</v>
      </c>
      <c r="X15" s="479"/>
      <c r="Y15" s="479"/>
      <c r="Z15" s="479"/>
      <c r="AA15" s="479"/>
      <c r="AB15" s="480"/>
      <c r="AC15" s="442">
        <v>2789</v>
      </c>
      <c r="AD15" s="443"/>
      <c r="AE15" s="443"/>
      <c r="AF15" s="443"/>
      <c r="AG15" s="444"/>
      <c r="AH15" s="442">
        <v>2904</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2678247</v>
      </c>
      <c r="BO15" s="462"/>
      <c r="BP15" s="462"/>
      <c r="BQ15" s="462"/>
      <c r="BR15" s="462"/>
      <c r="BS15" s="462"/>
      <c r="BT15" s="462"/>
      <c r="BU15" s="463"/>
      <c r="BV15" s="461">
        <v>2659058</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24.6</v>
      </c>
      <c r="AD16" s="563"/>
      <c r="AE16" s="563"/>
      <c r="AF16" s="563"/>
      <c r="AG16" s="564"/>
      <c r="AH16" s="562">
        <v>25.3</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5010427</v>
      </c>
      <c r="BO16" s="467"/>
      <c r="BP16" s="467"/>
      <c r="BQ16" s="467"/>
      <c r="BR16" s="467"/>
      <c r="BS16" s="467"/>
      <c r="BT16" s="467"/>
      <c r="BU16" s="468"/>
      <c r="BV16" s="466">
        <v>4915601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8311</v>
      </c>
      <c r="AD17" s="443"/>
      <c r="AE17" s="443"/>
      <c r="AF17" s="443"/>
      <c r="AG17" s="444"/>
      <c r="AH17" s="442">
        <v>8297</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3411738</v>
      </c>
      <c r="BO17" s="467"/>
      <c r="BP17" s="467"/>
      <c r="BQ17" s="467"/>
      <c r="BR17" s="467"/>
      <c r="BS17" s="467"/>
      <c r="BT17" s="467"/>
      <c r="BU17" s="468"/>
      <c r="BV17" s="466">
        <v>3381988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156</v>
      </c>
      <c r="C18" s="529"/>
      <c r="D18" s="529"/>
      <c r="E18" s="530"/>
      <c r="F18" s="530"/>
      <c r="G18" s="530"/>
      <c r="H18" s="530"/>
      <c r="I18" s="530"/>
      <c r="J18" s="530"/>
      <c r="K18" s="530"/>
      <c r="L18" s="531">
        <v>14.27</v>
      </c>
      <c r="M18" s="531"/>
      <c r="N18" s="531"/>
      <c r="O18" s="531"/>
      <c r="P18" s="531"/>
      <c r="Q18" s="531"/>
      <c r="R18" s="532"/>
      <c r="S18" s="532"/>
      <c r="T18" s="532"/>
      <c r="U18" s="532"/>
      <c r="V18" s="533"/>
      <c r="W18" s="547"/>
      <c r="X18" s="548"/>
      <c r="Y18" s="548"/>
      <c r="Z18" s="548"/>
      <c r="AA18" s="548"/>
      <c r="AB18" s="558"/>
      <c r="AC18" s="430">
        <v>73.400000000000006</v>
      </c>
      <c r="AD18" s="431"/>
      <c r="AE18" s="431"/>
      <c r="AF18" s="431"/>
      <c r="AG18" s="534"/>
      <c r="AH18" s="430">
        <v>72.400000000000006</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5772122</v>
      </c>
      <c r="BO18" s="467"/>
      <c r="BP18" s="467"/>
      <c r="BQ18" s="467"/>
      <c r="BR18" s="467"/>
      <c r="BS18" s="467"/>
      <c r="BT18" s="467"/>
      <c r="BU18" s="468"/>
      <c r="BV18" s="466">
        <v>5709322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158</v>
      </c>
      <c r="C19" s="529"/>
      <c r="D19" s="529"/>
      <c r="E19" s="530"/>
      <c r="F19" s="530"/>
      <c r="G19" s="530"/>
      <c r="H19" s="530"/>
      <c r="I19" s="530"/>
      <c r="J19" s="530"/>
      <c r="K19" s="530"/>
      <c r="L19" s="536">
        <v>1913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7098297</v>
      </c>
      <c r="BO19" s="467"/>
      <c r="BP19" s="467"/>
      <c r="BQ19" s="467"/>
      <c r="BR19" s="467"/>
      <c r="BS19" s="467"/>
      <c r="BT19" s="467"/>
      <c r="BU19" s="468"/>
      <c r="BV19" s="466">
        <v>6937559</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160</v>
      </c>
      <c r="C20" s="529"/>
      <c r="D20" s="529"/>
      <c r="E20" s="530"/>
      <c r="F20" s="530"/>
      <c r="G20" s="530"/>
      <c r="H20" s="530"/>
      <c r="I20" s="530"/>
      <c r="J20" s="530"/>
      <c r="K20" s="530"/>
      <c r="L20" s="536">
        <v>10330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8736873</v>
      </c>
      <c r="BO23" s="467"/>
      <c r="BP23" s="467"/>
      <c r="BQ23" s="467"/>
      <c r="BR23" s="467"/>
      <c r="BS23" s="467"/>
      <c r="BT23" s="467"/>
      <c r="BU23" s="468"/>
      <c r="BV23" s="466">
        <v>8889542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169</v>
      </c>
      <c r="F24" s="440"/>
      <c r="G24" s="440"/>
      <c r="H24" s="440"/>
      <c r="I24" s="440"/>
      <c r="J24" s="440"/>
      <c r="K24" s="441"/>
      <c r="L24" s="442">
        <v>1</v>
      </c>
      <c r="M24" s="443"/>
      <c r="N24" s="443"/>
      <c r="O24" s="443"/>
      <c r="P24" s="444"/>
      <c r="Q24" s="442">
        <v>8180</v>
      </c>
      <c r="R24" s="443"/>
      <c r="S24" s="443"/>
      <c r="T24" s="443"/>
      <c r="U24" s="443"/>
      <c r="V24" s="444"/>
      <c r="W24" s="508"/>
      <c r="X24" s="499"/>
      <c r="Y24" s="500"/>
      <c r="Z24" s="439" t="s">
        <v>170</v>
      </c>
      <c r="AA24" s="440"/>
      <c r="AB24" s="440"/>
      <c r="AC24" s="440"/>
      <c r="AD24" s="440"/>
      <c r="AE24" s="440"/>
      <c r="AF24" s="440"/>
      <c r="AG24" s="441"/>
      <c r="AH24" s="442">
        <v>153</v>
      </c>
      <c r="AI24" s="443"/>
      <c r="AJ24" s="443"/>
      <c r="AK24" s="443"/>
      <c r="AL24" s="444"/>
      <c r="AM24" s="442">
        <v>450126</v>
      </c>
      <c r="AN24" s="443"/>
      <c r="AO24" s="443"/>
      <c r="AP24" s="443"/>
      <c r="AQ24" s="443"/>
      <c r="AR24" s="444"/>
      <c r="AS24" s="442">
        <v>2942</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6906153</v>
      </c>
      <c r="BO24" s="467"/>
      <c r="BP24" s="467"/>
      <c r="BQ24" s="467"/>
      <c r="BR24" s="467"/>
      <c r="BS24" s="467"/>
      <c r="BT24" s="467"/>
      <c r="BU24" s="468"/>
      <c r="BV24" s="466">
        <v>6929264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172</v>
      </c>
      <c r="F25" s="440"/>
      <c r="G25" s="440"/>
      <c r="H25" s="440"/>
      <c r="I25" s="440"/>
      <c r="J25" s="440"/>
      <c r="K25" s="441"/>
      <c r="L25" s="442">
        <v>1</v>
      </c>
      <c r="M25" s="443"/>
      <c r="N25" s="443"/>
      <c r="O25" s="443"/>
      <c r="P25" s="444"/>
      <c r="Q25" s="442">
        <v>6850</v>
      </c>
      <c r="R25" s="443"/>
      <c r="S25" s="443"/>
      <c r="T25" s="443"/>
      <c r="U25" s="443"/>
      <c r="V25" s="444"/>
      <c r="W25" s="508"/>
      <c r="X25" s="499"/>
      <c r="Y25" s="500"/>
      <c r="Z25" s="439" t="s">
        <v>173</v>
      </c>
      <c r="AA25" s="440"/>
      <c r="AB25" s="440"/>
      <c r="AC25" s="440"/>
      <c r="AD25" s="440"/>
      <c r="AE25" s="440"/>
      <c r="AF25" s="440"/>
      <c r="AG25" s="441"/>
      <c r="AH25" s="442" t="s">
        <v>136</v>
      </c>
      <c r="AI25" s="443"/>
      <c r="AJ25" s="443"/>
      <c r="AK25" s="443"/>
      <c r="AL25" s="444"/>
      <c r="AM25" s="442" t="s">
        <v>136</v>
      </c>
      <c r="AN25" s="443"/>
      <c r="AO25" s="443"/>
      <c r="AP25" s="443"/>
      <c r="AQ25" s="443"/>
      <c r="AR25" s="444"/>
      <c r="AS25" s="442" t="s">
        <v>128</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291884</v>
      </c>
      <c r="BO25" s="462"/>
      <c r="BP25" s="462"/>
      <c r="BQ25" s="462"/>
      <c r="BR25" s="462"/>
      <c r="BS25" s="462"/>
      <c r="BT25" s="462"/>
      <c r="BU25" s="463"/>
      <c r="BV25" s="461">
        <v>47595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175</v>
      </c>
      <c r="F26" s="440"/>
      <c r="G26" s="440"/>
      <c r="H26" s="440"/>
      <c r="I26" s="440"/>
      <c r="J26" s="440"/>
      <c r="K26" s="441"/>
      <c r="L26" s="442">
        <v>1</v>
      </c>
      <c r="M26" s="443"/>
      <c r="N26" s="443"/>
      <c r="O26" s="443"/>
      <c r="P26" s="444"/>
      <c r="Q26" s="442">
        <v>5980</v>
      </c>
      <c r="R26" s="443"/>
      <c r="S26" s="443"/>
      <c r="T26" s="443"/>
      <c r="U26" s="443"/>
      <c r="V26" s="444"/>
      <c r="W26" s="508"/>
      <c r="X26" s="499"/>
      <c r="Y26" s="500"/>
      <c r="Z26" s="439" t="s">
        <v>176</v>
      </c>
      <c r="AA26" s="521"/>
      <c r="AB26" s="521"/>
      <c r="AC26" s="521"/>
      <c r="AD26" s="521"/>
      <c r="AE26" s="521"/>
      <c r="AF26" s="521"/>
      <c r="AG26" s="522"/>
      <c r="AH26" s="442">
        <v>14</v>
      </c>
      <c r="AI26" s="443"/>
      <c r="AJ26" s="443"/>
      <c r="AK26" s="443"/>
      <c r="AL26" s="444"/>
      <c r="AM26" s="442">
        <v>44072</v>
      </c>
      <c r="AN26" s="443"/>
      <c r="AO26" s="443"/>
      <c r="AP26" s="443"/>
      <c r="AQ26" s="443"/>
      <c r="AR26" s="444"/>
      <c r="AS26" s="442">
        <v>3148</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128</v>
      </c>
      <c r="BO26" s="467"/>
      <c r="BP26" s="467"/>
      <c r="BQ26" s="467"/>
      <c r="BR26" s="467"/>
      <c r="BS26" s="467"/>
      <c r="BT26" s="467"/>
      <c r="BU26" s="468"/>
      <c r="BV26" s="466" t="s">
        <v>128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178</v>
      </c>
      <c r="F27" s="440"/>
      <c r="G27" s="440"/>
      <c r="H27" s="440"/>
      <c r="I27" s="440"/>
      <c r="J27" s="440"/>
      <c r="K27" s="441"/>
      <c r="L27" s="442">
        <v>1</v>
      </c>
      <c r="M27" s="443"/>
      <c r="N27" s="443"/>
      <c r="O27" s="443"/>
      <c r="P27" s="444"/>
      <c r="Q27" s="442">
        <v>3600</v>
      </c>
      <c r="R27" s="443"/>
      <c r="S27" s="443"/>
      <c r="T27" s="443"/>
      <c r="U27" s="443"/>
      <c r="V27" s="444"/>
      <c r="W27" s="508"/>
      <c r="X27" s="499"/>
      <c r="Y27" s="500"/>
      <c r="Z27" s="439" t="s">
        <v>179</v>
      </c>
      <c r="AA27" s="440"/>
      <c r="AB27" s="440"/>
      <c r="AC27" s="440"/>
      <c r="AD27" s="440"/>
      <c r="AE27" s="440"/>
      <c r="AF27" s="440"/>
      <c r="AG27" s="441"/>
      <c r="AH27" s="442">
        <v>13</v>
      </c>
      <c r="AI27" s="443"/>
      <c r="AJ27" s="443"/>
      <c r="AK27" s="443"/>
      <c r="AL27" s="444"/>
      <c r="AM27" s="442">
        <v>33878</v>
      </c>
      <c r="AN27" s="443"/>
      <c r="AO27" s="443"/>
      <c r="AP27" s="443"/>
      <c r="AQ27" s="443"/>
      <c r="AR27" s="444"/>
      <c r="AS27" s="442">
        <v>2606</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751733</v>
      </c>
      <c r="BO27" s="470"/>
      <c r="BP27" s="470"/>
      <c r="BQ27" s="470"/>
      <c r="BR27" s="470"/>
      <c r="BS27" s="470"/>
      <c r="BT27" s="470"/>
      <c r="BU27" s="471"/>
      <c r="BV27" s="469">
        <v>751282</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181</v>
      </c>
      <c r="F28" s="440"/>
      <c r="G28" s="440"/>
      <c r="H28" s="440"/>
      <c r="I28" s="440"/>
      <c r="J28" s="440"/>
      <c r="K28" s="441"/>
      <c r="L28" s="442">
        <v>1</v>
      </c>
      <c r="M28" s="443"/>
      <c r="N28" s="443"/>
      <c r="O28" s="443"/>
      <c r="P28" s="444"/>
      <c r="Q28" s="442">
        <v>3020</v>
      </c>
      <c r="R28" s="443"/>
      <c r="S28" s="443"/>
      <c r="T28" s="443"/>
      <c r="U28" s="443"/>
      <c r="V28" s="444"/>
      <c r="W28" s="508"/>
      <c r="X28" s="499"/>
      <c r="Y28" s="500"/>
      <c r="Z28" s="439" t="s">
        <v>182</v>
      </c>
      <c r="AA28" s="440"/>
      <c r="AB28" s="440"/>
      <c r="AC28" s="440"/>
      <c r="AD28" s="440"/>
      <c r="AE28" s="440"/>
      <c r="AF28" s="440"/>
      <c r="AG28" s="441"/>
      <c r="AH28" s="442" t="s">
        <v>136</v>
      </c>
      <c r="AI28" s="443"/>
      <c r="AJ28" s="443"/>
      <c r="AK28" s="443"/>
      <c r="AL28" s="444"/>
      <c r="AM28" s="442" t="s">
        <v>136</v>
      </c>
      <c r="AN28" s="443"/>
      <c r="AO28" s="443"/>
      <c r="AP28" s="443"/>
      <c r="AQ28" s="443"/>
      <c r="AR28" s="444"/>
      <c r="AS28" s="442" t="s">
        <v>128</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1800369</v>
      </c>
      <c r="BO28" s="462"/>
      <c r="BP28" s="462"/>
      <c r="BQ28" s="462"/>
      <c r="BR28" s="462"/>
      <c r="BS28" s="462"/>
      <c r="BT28" s="462"/>
      <c r="BU28" s="463"/>
      <c r="BV28" s="461">
        <v>1798459</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184</v>
      </c>
      <c r="F29" s="440"/>
      <c r="G29" s="440"/>
      <c r="H29" s="440"/>
      <c r="I29" s="440"/>
      <c r="J29" s="440"/>
      <c r="K29" s="441"/>
      <c r="L29" s="442">
        <v>11</v>
      </c>
      <c r="M29" s="443"/>
      <c r="N29" s="443"/>
      <c r="O29" s="443"/>
      <c r="P29" s="444"/>
      <c r="Q29" s="442">
        <v>2840</v>
      </c>
      <c r="R29" s="443"/>
      <c r="S29" s="443"/>
      <c r="T29" s="443"/>
      <c r="U29" s="443"/>
      <c r="V29" s="444"/>
      <c r="W29" s="509"/>
      <c r="X29" s="510"/>
      <c r="Y29" s="511"/>
      <c r="Z29" s="439" t="s">
        <v>185</v>
      </c>
      <c r="AA29" s="440"/>
      <c r="AB29" s="440"/>
      <c r="AC29" s="440"/>
      <c r="AD29" s="440"/>
      <c r="AE29" s="440"/>
      <c r="AF29" s="440"/>
      <c r="AG29" s="441"/>
      <c r="AH29" s="442">
        <v>166</v>
      </c>
      <c r="AI29" s="443"/>
      <c r="AJ29" s="443"/>
      <c r="AK29" s="443"/>
      <c r="AL29" s="444"/>
      <c r="AM29" s="442">
        <v>484004</v>
      </c>
      <c r="AN29" s="443"/>
      <c r="AO29" s="443"/>
      <c r="AP29" s="443"/>
      <c r="AQ29" s="443"/>
      <c r="AR29" s="444"/>
      <c r="AS29" s="442">
        <v>2916</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239210</v>
      </c>
      <c r="BO29" s="467"/>
      <c r="BP29" s="467"/>
      <c r="BQ29" s="467"/>
      <c r="BR29" s="467"/>
      <c r="BS29" s="467"/>
      <c r="BT29" s="467"/>
      <c r="BU29" s="468"/>
      <c r="BV29" s="466">
        <v>227640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99.5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486494</v>
      </c>
      <c r="BO30" s="470"/>
      <c r="BP30" s="470"/>
      <c r="BQ30" s="470"/>
      <c r="BR30" s="470"/>
      <c r="BS30" s="470"/>
      <c r="BT30" s="470"/>
      <c r="BU30" s="471"/>
      <c r="BV30" s="469">
        <v>475455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194</v>
      </c>
      <c r="AN33" s="429"/>
      <c r="AO33" s="428" t="s">
        <v>195</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194</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IF('各会計、関係団体の財政状況及び健全化判断比率'!B32="","",'各会計、関係団体の財政状況及び健全化判断比率'!B32)</f>
        <v>水道事業</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老人福祉施設三室園組合</v>
      </c>
      <c r="BZ34" s="424"/>
      <c r="CA34" s="424"/>
      <c r="CB34" s="424"/>
      <c r="CC34" s="424"/>
      <c r="CD34" s="424"/>
      <c r="CE34" s="424"/>
      <c r="CF34" s="424"/>
      <c r="CG34" s="424"/>
      <c r="CH34" s="424"/>
      <c r="CI34" s="424"/>
      <c r="CJ34" s="424"/>
      <c r="CK34" s="424"/>
      <c r="CL34" s="424"/>
      <c r="CM34" s="424"/>
      <c r="CN34" s="214"/>
      <c r="CO34" s="425">
        <f>IF(CQ34="","",MAX(C34:D43,U34:V43,AM34:AN43,BE34:BF43,BW34:BX43)+1)</f>
        <v>14</v>
      </c>
      <c r="CP34" s="425"/>
      <c r="CQ34" s="424" t="str">
        <f>IF('各会計、関係団体の財政状況及び健全化判断比率'!BS7="","",'各会計、関係団体の財政状況及び健全化判断比率'!BS7)</f>
        <v>斑鳩町文化振興財団</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介護保険事業（保険事業勘定）</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IF('各会計、関係団体の財政状況及び健全化判断比率'!B33="","",'各会計、関係団体の財政状況及び健全化判断比率'!B33)</f>
        <v>下水道事業</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奈良県市町村総合事務組合</v>
      </c>
      <c r="BZ35" s="424"/>
      <c r="CA35" s="424"/>
      <c r="CB35" s="424"/>
      <c r="CC35" s="424"/>
      <c r="CD35" s="424"/>
      <c r="CE35" s="424"/>
      <c r="CF35" s="424"/>
      <c r="CG35" s="424"/>
      <c r="CH35" s="424"/>
      <c r="CI35" s="424"/>
      <c r="CJ35" s="424"/>
      <c r="CK35" s="424"/>
      <c r="CL35" s="424"/>
      <c r="CM35" s="424"/>
      <c r="CN35" s="214"/>
      <c r="CO35" s="425">
        <f t="shared" ref="CO35:CO43" si="3">IF(CQ35="","",CO34+1)</f>
        <v>15</v>
      </c>
      <c r="CP35" s="425"/>
      <c r="CQ35" s="424" t="str">
        <f>IF('各会計、関係団体の財政状況及び健全化判断比率'!BS8="","",'各会計、関係団体の財政状況及び健全化判断比率'!BS8)</f>
        <v>斑鳩町観光協会</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介護保険事業（介護サービス事業勘定）</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奈良広域水質検査センター組合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後期高齢者医療</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王寺周辺広域休日応急診療施設組合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奈良県後期高齢者医療広域連合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奈良県広域消防組合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A/UpVcPF3t1pHsg7toWcZhWGVHgeWe6OyVzr4eYMjh1JT6F9sneTM6EiNfUp3L83D+Tm10/5VfRBoSXgSYEvXA==" saltValue="4q/l0egu5JGOUAXVQfUo6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48" t="s">
        <v>568</v>
      </c>
      <c r="D34" s="1248"/>
      <c r="E34" s="1249"/>
      <c r="F34" s="32" t="s">
        <v>569</v>
      </c>
      <c r="G34" s="33" t="s">
        <v>570</v>
      </c>
      <c r="H34" s="33" t="s">
        <v>571</v>
      </c>
      <c r="I34" s="33" t="s">
        <v>572</v>
      </c>
      <c r="J34" s="34" t="s">
        <v>573</v>
      </c>
      <c r="K34" s="22"/>
      <c r="L34" s="22"/>
      <c r="M34" s="22"/>
      <c r="N34" s="22"/>
      <c r="O34" s="22"/>
      <c r="P34" s="22"/>
    </row>
    <row r="35" spans="1:16" ht="39" customHeight="1">
      <c r="A35" s="22"/>
      <c r="B35" s="35"/>
      <c r="C35" s="1242" t="s">
        <v>574</v>
      </c>
      <c r="D35" s="1243"/>
      <c r="E35" s="1244"/>
      <c r="F35" s="36">
        <v>5.08</v>
      </c>
      <c r="G35" s="37">
        <v>6.02</v>
      </c>
      <c r="H35" s="37">
        <v>5.95</v>
      </c>
      <c r="I35" s="37">
        <v>6.5</v>
      </c>
      <c r="J35" s="38">
        <v>7.69</v>
      </c>
      <c r="K35" s="22"/>
      <c r="L35" s="22"/>
      <c r="M35" s="22"/>
      <c r="N35" s="22"/>
      <c r="O35" s="22"/>
      <c r="P35" s="22"/>
    </row>
    <row r="36" spans="1:16" ht="39" customHeight="1">
      <c r="A36" s="22"/>
      <c r="B36" s="35"/>
      <c r="C36" s="1242" t="s">
        <v>575</v>
      </c>
      <c r="D36" s="1243"/>
      <c r="E36" s="1244"/>
      <c r="F36" s="36">
        <v>7.75</v>
      </c>
      <c r="G36" s="37">
        <v>4.43</v>
      </c>
      <c r="H36" s="37">
        <v>3.92</v>
      </c>
      <c r="I36" s="37">
        <v>5.19</v>
      </c>
      <c r="J36" s="38">
        <v>6.57</v>
      </c>
      <c r="K36" s="22"/>
      <c r="L36" s="22"/>
      <c r="M36" s="22"/>
      <c r="N36" s="22"/>
      <c r="O36" s="22"/>
      <c r="P36" s="22"/>
    </row>
    <row r="37" spans="1:16" ht="39" customHeight="1">
      <c r="A37" s="22"/>
      <c r="B37" s="35"/>
      <c r="C37" s="1242" t="s">
        <v>576</v>
      </c>
      <c r="D37" s="1243"/>
      <c r="E37" s="1244"/>
      <c r="F37" s="36">
        <v>1.48</v>
      </c>
      <c r="G37" s="37">
        <v>1.81</v>
      </c>
      <c r="H37" s="37">
        <v>2.2000000000000002</v>
      </c>
      <c r="I37" s="37">
        <v>1.54</v>
      </c>
      <c r="J37" s="38">
        <v>1.33</v>
      </c>
      <c r="K37" s="22"/>
      <c r="L37" s="22"/>
      <c r="M37" s="22"/>
      <c r="N37" s="22"/>
      <c r="O37" s="22"/>
      <c r="P37" s="22"/>
    </row>
    <row r="38" spans="1:16" ht="39" customHeight="1">
      <c r="A38" s="22"/>
      <c r="B38" s="35"/>
      <c r="C38" s="1242" t="s">
        <v>577</v>
      </c>
      <c r="D38" s="1243"/>
      <c r="E38" s="1244"/>
      <c r="F38" s="36" t="s">
        <v>520</v>
      </c>
      <c r="G38" s="37" t="s">
        <v>520</v>
      </c>
      <c r="H38" s="37" t="s">
        <v>520</v>
      </c>
      <c r="I38" s="37">
        <v>0.34</v>
      </c>
      <c r="J38" s="38">
        <v>0.7</v>
      </c>
      <c r="K38" s="22"/>
      <c r="L38" s="22"/>
      <c r="M38" s="22"/>
      <c r="N38" s="22"/>
      <c r="O38" s="22"/>
      <c r="P38" s="22"/>
    </row>
    <row r="39" spans="1:16" ht="39" customHeight="1">
      <c r="A39" s="22"/>
      <c r="B39" s="35"/>
      <c r="C39" s="1242" t="s">
        <v>578</v>
      </c>
      <c r="D39" s="1243"/>
      <c r="E39" s="1244"/>
      <c r="F39" s="36">
        <v>0</v>
      </c>
      <c r="G39" s="37">
        <v>0.08</v>
      </c>
      <c r="H39" s="37">
        <v>0.01</v>
      </c>
      <c r="I39" s="37">
        <v>0.09</v>
      </c>
      <c r="J39" s="38">
        <v>0.03</v>
      </c>
      <c r="K39" s="22"/>
      <c r="L39" s="22"/>
      <c r="M39" s="22"/>
      <c r="N39" s="22"/>
      <c r="O39" s="22"/>
      <c r="P39" s="22"/>
    </row>
    <row r="40" spans="1:16" ht="39" customHeight="1">
      <c r="A40" s="22"/>
      <c r="B40" s="35"/>
      <c r="C40" s="1242" t="s">
        <v>579</v>
      </c>
      <c r="D40" s="1243"/>
      <c r="E40" s="1244"/>
      <c r="F40" s="36" t="s">
        <v>520</v>
      </c>
      <c r="G40" s="37">
        <v>0.03</v>
      </c>
      <c r="H40" s="37">
        <v>0.02</v>
      </c>
      <c r="I40" s="37">
        <v>0.03</v>
      </c>
      <c r="J40" s="38">
        <v>0.03</v>
      </c>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580</v>
      </c>
      <c r="D42" s="1243"/>
      <c r="E42" s="1244"/>
      <c r="F42" s="36" t="s">
        <v>520</v>
      </c>
      <c r="G42" s="37" t="s">
        <v>520</v>
      </c>
      <c r="H42" s="37" t="s">
        <v>520</v>
      </c>
      <c r="I42" s="37" t="s">
        <v>520</v>
      </c>
      <c r="J42" s="38" t="s">
        <v>520</v>
      </c>
      <c r="K42" s="22"/>
      <c r="L42" s="22"/>
      <c r="M42" s="22"/>
      <c r="N42" s="22"/>
      <c r="O42" s="22"/>
      <c r="P42" s="22"/>
    </row>
    <row r="43" spans="1:16" ht="39" customHeight="1" thickBot="1">
      <c r="A43" s="22"/>
      <c r="B43" s="40"/>
      <c r="C43" s="1245" t="s">
        <v>581</v>
      </c>
      <c r="D43" s="1246"/>
      <c r="E43" s="1247"/>
      <c r="F43" s="41">
        <v>0</v>
      </c>
      <c r="G43" s="42">
        <v>0</v>
      </c>
      <c r="H43" s="42">
        <v>4.28</v>
      </c>
      <c r="I43" s="42" t="s">
        <v>520</v>
      </c>
      <c r="J43" s="43" t="s">
        <v>520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E74DG4ui6d9uM9pNW3XrYkgTKZDmjiktaAY/wPAam2XuOCIQ5nDWIICmpwY6ZerIYFxQJquL56kfwUs8nnoXw==" saltValue="VjdThjggI6PkjZM6Frqn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68" t="s">
        <v>11</v>
      </c>
      <c r="C45" s="1269"/>
      <c r="D45" s="58"/>
      <c r="E45" s="1274" t="s">
        <v>12</v>
      </c>
      <c r="F45" s="1274"/>
      <c r="G45" s="1274"/>
      <c r="H45" s="1274"/>
      <c r="I45" s="1274"/>
      <c r="J45" s="1275"/>
      <c r="K45" s="59">
        <v>858</v>
      </c>
      <c r="L45" s="60">
        <v>828</v>
      </c>
      <c r="M45" s="60">
        <v>856</v>
      </c>
      <c r="N45" s="60">
        <v>854</v>
      </c>
      <c r="O45" s="61">
        <v>840</v>
      </c>
      <c r="P45" s="48"/>
      <c r="Q45" s="48"/>
      <c r="R45" s="48"/>
      <c r="S45" s="48"/>
      <c r="T45" s="48"/>
      <c r="U45" s="48"/>
    </row>
    <row r="46" spans="1:21" ht="30.75" customHeight="1">
      <c r="A46" s="48"/>
      <c r="B46" s="1270"/>
      <c r="C46" s="1271"/>
      <c r="D46" s="62"/>
      <c r="E46" s="1252" t="s">
        <v>13</v>
      </c>
      <c r="F46" s="1252"/>
      <c r="G46" s="1252"/>
      <c r="H46" s="1252"/>
      <c r="I46" s="1252"/>
      <c r="J46" s="1253"/>
      <c r="K46" s="63" t="s">
        <v>520</v>
      </c>
      <c r="L46" s="64" t="s">
        <v>520</v>
      </c>
      <c r="M46" s="64" t="s">
        <v>520</v>
      </c>
      <c r="N46" s="64" t="s">
        <v>520</v>
      </c>
      <c r="O46" s="65" t="s">
        <v>520</v>
      </c>
      <c r="P46" s="48"/>
      <c r="Q46" s="48"/>
      <c r="R46" s="48"/>
      <c r="S46" s="48"/>
      <c r="T46" s="48"/>
      <c r="U46" s="48"/>
    </row>
    <row r="47" spans="1:21" ht="30.75" customHeight="1">
      <c r="A47" s="48"/>
      <c r="B47" s="1270"/>
      <c r="C47" s="1271"/>
      <c r="D47" s="62"/>
      <c r="E47" s="1252" t="s">
        <v>14</v>
      </c>
      <c r="F47" s="1252"/>
      <c r="G47" s="1252"/>
      <c r="H47" s="1252"/>
      <c r="I47" s="1252"/>
      <c r="J47" s="1253"/>
      <c r="K47" s="63" t="s">
        <v>520</v>
      </c>
      <c r="L47" s="64" t="s">
        <v>520</v>
      </c>
      <c r="M47" s="64" t="s">
        <v>520</v>
      </c>
      <c r="N47" s="64" t="s">
        <v>520</v>
      </c>
      <c r="O47" s="65" t="s">
        <v>520</v>
      </c>
      <c r="P47" s="48"/>
      <c r="Q47" s="48"/>
      <c r="R47" s="48"/>
      <c r="S47" s="48"/>
      <c r="T47" s="48"/>
      <c r="U47" s="48"/>
    </row>
    <row r="48" spans="1:21" ht="30.75" customHeight="1">
      <c r="A48" s="48"/>
      <c r="B48" s="1270"/>
      <c r="C48" s="1271"/>
      <c r="D48" s="62"/>
      <c r="E48" s="1252" t="s">
        <v>15</v>
      </c>
      <c r="F48" s="1252"/>
      <c r="G48" s="1252"/>
      <c r="H48" s="1252"/>
      <c r="I48" s="1252"/>
      <c r="J48" s="1253"/>
      <c r="K48" s="63">
        <v>409</v>
      </c>
      <c r="L48" s="64">
        <v>387</v>
      </c>
      <c r="M48" s="64">
        <v>481</v>
      </c>
      <c r="N48" s="64">
        <v>450</v>
      </c>
      <c r="O48" s="65">
        <v>460</v>
      </c>
      <c r="P48" s="48"/>
      <c r="Q48" s="48"/>
      <c r="R48" s="48"/>
      <c r="S48" s="48"/>
      <c r="T48" s="48"/>
      <c r="U48" s="48"/>
    </row>
    <row r="49" spans="1:21" ht="30.75" customHeight="1">
      <c r="A49" s="48"/>
      <c r="B49" s="1270"/>
      <c r="C49" s="1271"/>
      <c r="D49" s="62"/>
      <c r="E49" s="1252" t="s">
        <v>16</v>
      </c>
      <c r="F49" s="1252"/>
      <c r="G49" s="1252"/>
      <c r="H49" s="1252"/>
      <c r="I49" s="1252"/>
      <c r="J49" s="1253"/>
      <c r="K49" s="63">
        <v>8</v>
      </c>
      <c r="L49" s="64">
        <v>13</v>
      </c>
      <c r="M49" s="64">
        <v>14</v>
      </c>
      <c r="N49" s="64">
        <v>15</v>
      </c>
      <c r="O49" s="65">
        <v>14</v>
      </c>
      <c r="P49" s="48"/>
      <c r="Q49" s="48"/>
      <c r="R49" s="48"/>
      <c r="S49" s="48"/>
      <c r="T49" s="48"/>
      <c r="U49" s="48"/>
    </row>
    <row r="50" spans="1:21" ht="30.75" customHeight="1">
      <c r="A50" s="48"/>
      <c r="B50" s="1270"/>
      <c r="C50" s="1271"/>
      <c r="D50" s="62"/>
      <c r="E50" s="1252" t="s">
        <v>17</v>
      </c>
      <c r="F50" s="1252"/>
      <c r="G50" s="1252"/>
      <c r="H50" s="1252"/>
      <c r="I50" s="1252"/>
      <c r="J50" s="1253"/>
      <c r="K50" s="63" t="s">
        <v>520</v>
      </c>
      <c r="L50" s="64" t="s">
        <v>520</v>
      </c>
      <c r="M50" s="64" t="s">
        <v>520</v>
      </c>
      <c r="N50" s="64" t="s">
        <v>520</v>
      </c>
      <c r="O50" s="65" t="s">
        <v>520</v>
      </c>
      <c r="P50" s="48"/>
      <c r="Q50" s="48"/>
      <c r="R50" s="48"/>
      <c r="S50" s="48"/>
      <c r="T50" s="48"/>
      <c r="U50" s="48"/>
    </row>
    <row r="51" spans="1:21" ht="30.75" customHeight="1">
      <c r="A51" s="48"/>
      <c r="B51" s="1272"/>
      <c r="C51" s="1273"/>
      <c r="D51" s="66"/>
      <c r="E51" s="1252" t="s">
        <v>18</v>
      </c>
      <c r="F51" s="1252"/>
      <c r="G51" s="1252"/>
      <c r="H51" s="1252"/>
      <c r="I51" s="1252"/>
      <c r="J51" s="1253"/>
      <c r="K51" s="63" t="s">
        <v>520</v>
      </c>
      <c r="L51" s="64" t="s">
        <v>520</v>
      </c>
      <c r="M51" s="64" t="s">
        <v>520</v>
      </c>
      <c r="N51" s="64" t="s">
        <v>520</v>
      </c>
      <c r="O51" s="65" t="s">
        <v>520</v>
      </c>
      <c r="P51" s="48"/>
      <c r="Q51" s="48"/>
      <c r="R51" s="48"/>
      <c r="S51" s="48"/>
      <c r="T51" s="48"/>
      <c r="U51" s="48"/>
    </row>
    <row r="52" spans="1:21" ht="30.75" customHeight="1">
      <c r="A52" s="48"/>
      <c r="B52" s="1250" t="s">
        <v>19</v>
      </c>
      <c r="C52" s="1251"/>
      <c r="D52" s="66"/>
      <c r="E52" s="1252" t="s">
        <v>20</v>
      </c>
      <c r="F52" s="1252"/>
      <c r="G52" s="1252"/>
      <c r="H52" s="1252"/>
      <c r="I52" s="1252"/>
      <c r="J52" s="1253"/>
      <c r="K52" s="63">
        <v>931</v>
      </c>
      <c r="L52" s="64">
        <v>920</v>
      </c>
      <c r="M52" s="64">
        <v>953</v>
      </c>
      <c r="N52" s="64">
        <v>963</v>
      </c>
      <c r="O52" s="65">
        <v>962</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344</v>
      </c>
      <c r="L53" s="69">
        <v>308</v>
      </c>
      <c r="M53" s="69">
        <v>398</v>
      </c>
      <c r="N53" s="69">
        <v>356</v>
      </c>
      <c r="O53" s="70">
        <v>352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c r="B57" s="1258" t="s">
        <v>25</v>
      </c>
      <c r="C57" s="1259"/>
      <c r="D57" s="1262" t="s">
        <v>26</v>
      </c>
      <c r="E57" s="1263"/>
      <c r="F57" s="1263"/>
      <c r="G57" s="1263"/>
      <c r="H57" s="1263"/>
      <c r="I57" s="1263"/>
      <c r="J57" s="1264"/>
      <c r="K57" s="83" t="s">
        <v>520</v>
      </c>
      <c r="L57" s="84" t="s">
        <v>520</v>
      </c>
      <c r="M57" s="84" t="s">
        <v>520</v>
      </c>
      <c r="N57" s="84" t="s">
        <v>520</v>
      </c>
      <c r="O57" s="85" t="s">
        <v>520</v>
      </c>
    </row>
    <row r="58" spans="1:21" ht="31.5" customHeight="1" thickBot="1">
      <c r="B58" s="1260"/>
      <c r="C58" s="1261"/>
      <c r="D58" s="1265" t="s">
        <v>27</v>
      </c>
      <c r="E58" s="1266"/>
      <c r="F58" s="1266"/>
      <c r="G58" s="1266"/>
      <c r="H58" s="1266"/>
      <c r="I58" s="1266"/>
      <c r="J58" s="1267"/>
      <c r="K58" s="86" t="s">
        <v>520</v>
      </c>
      <c r="L58" s="87" t="s">
        <v>520</v>
      </c>
      <c r="M58" s="87" t="s">
        <v>520</v>
      </c>
      <c r="N58" s="87" t="s">
        <v>520</v>
      </c>
      <c r="O58" s="88" t="s">
        <v>520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5w/98DHHNCmayD5CF2kdjylL6PPPsjqy6E357WdseZIT2x2ntZMNCgO9vo2Codm8YzXRpoTXUwKkMvuRmfTYQ==" saltValue="K5QGxekfFvjmblmnc5VKC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561</v>
      </c>
      <c r="J40" s="100" t="s">
        <v>562</v>
      </c>
      <c r="K40" s="100" t="s">
        <v>563</v>
      </c>
      <c r="L40" s="100" t="s">
        <v>564</v>
      </c>
      <c r="M40" s="101" t="s">
        <v>565</v>
      </c>
    </row>
    <row r="41" spans="2:13" ht="27.75" customHeight="1">
      <c r="B41" s="1288" t="s">
        <v>30</v>
      </c>
      <c r="C41" s="1289"/>
      <c r="D41" s="102"/>
      <c r="E41" s="1290" t="s">
        <v>31</v>
      </c>
      <c r="F41" s="1290"/>
      <c r="G41" s="1290"/>
      <c r="H41" s="1291"/>
      <c r="I41" s="103">
        <v>9586</v>
      </c>
      <c r="J41" s="104">
        <v>9328</v>
      </c>
      <c r="K41" s="104">
        <v>8999</v>
      </c>
      <c r="L41" s="104">
        <v>8890</v>
      </c>
      <c r="M41" s="105">
        <v>8737</v>
      </c>
    </row>
    <row r="42" spans="2:13" ht="27.75" customHeight="1">
      <c r="B42" s="1278"/>
      <c r="C42" s="1279"/>
      <c r="D42" s="106"/>
      <c r="E42" s="1282" t="s">
        <v>32</v>
      </c>
      <c r="F42" s="1282"/>
      <c r="G42" s="1282"/>
      <c r="H42" s="1283"/>
      <c r="I42" s="107" t="s">
        <v>520</v>
      </c>
      <c r="J42" s="108" t="s">
        <v>520</v>
      </c>
      <c r="K42" s="108" t="s">
        <v>520</v>
      </c>
      <c r="L42" s="108" t="s">
        <v>520</v>
      </c>
      <c r="M42" s="109" t="s">
        <v>520</v>
      </c>
    </row>
    <row r="43" spans="2:13" ht="27.75" customHeight="1">
      <c r="B43" s="1278"/>
      <c r="C43" s="1279"/>
      <c r="D43" s="106"/>
      <c r="E43" s="1282" t="s">
        <v>33</v>
      </c>
      <c r="F43" s="1282"/>
      <c r="G43" s="1282"/>
      <c r="H43" s="1283"/>
      <c r="I43" s="107">
        <v>6778</v>
      </c>
      <c r="J43" s="108">
        <v>6662</v>
      </c>
      <c r="K43" s="108">
        <v>7682</v>
      </c>
      <c r="L43" s="108">
        <v>7169</v>
      </c>
      <c r="M43" s="109">
        <v>7397</v>
      </c>
    </row>
    <row r="44" spans="2:13" ht="27.75" customHeight="1">
      <c r="B44" s="1278"/>
      <c r="C44" s="1279"/>
      <c r="D44" s="106"/>
      <c r="E44" s="1282" t="s">
        <v>34</v>
      </c>
      <c r="F44" s="1282"/>
      <c r="G44" s="1282"/>
      <c r="H44" s="1283"/>
      <c r="I44" s="107">
        <v>175</v>
      </c>
      <c r="J44" s="108">
        <v>173</v>
      </c>
      <c r="K44" s="108">
        <v>194</v>
      </c>
      <c r="L44" s="108">
        <v>193</v>
      </c>
      <c r="M44" s="109">
        <v>176</v>
      </c>
    </row>
    <row r="45" spans="2:13" ht="27.75" customHeight="1">
      <c r="B45" s="1278"/>
      <c r="C45" s="1279"/>
      <c r="D45" s="106"/>
      <c r="E45" s="1282" t="s">
        <v>35</v>
      </c>
      <c r="F45" s="1282"/>
      <c r="G45" s="1282"/>
      <c r="H45" s="1283"/>
      <c r="I45" s="107">
        <v>1823</v>
      </c>
      <c r="J45" s="108">
        <v>1794</v>
      </c>
      <c r="K45" s="108">
        <v>1753</v>
      </c>
      <c r="L45" s="108">
        <v>1475</v>
      </c>
      <c r="M45" s="109">
        <v>1399</v>
      </c>
    </row>
    <row r="46" spans="2:13" ht="27.75" customHeight="1">
      <c r="B46" s="1278"/>
      <c r="C46" s="1279"/>
      <c r="D46" s="110"/>
      <c r="E46" s="1282" t="s">
        <v>36</v>
      </c>
      <c r="F46" s="1282"/>
      <c r="G46" s="1282"/>
      <c r="H46" s="1283"/>
      <c r="I46" s="107" t="s">
        <v>520</v>
      </c>
      <c r="J46" s="108" t="s">
        <v>520</v>
      </c>
      <c r="K46" s="108" t="s">
        <v>520</v>
      </c>
      <c r="L46" s="108" t="s">
        <v>520</v>
      </c>
      <c r="M46" s="109" t="s">
        <v>520</v>
      </c>
    </row>
    <row r="47" spans="2:13" ht="27.75" customHeight="1">
      <c r="B47" s="1278"/>
      <c r="C47" s="1279"/>
      <c r="D47" s="111"/>
      <c r="E47" s="1292" t="s">
        <v>37</v>
      </c>
      <c r="F47" s="1293"/>
      <c r="G47" s="1293"/>
      <c r="H47" s="1294"/>
      <c r="I47" s="107" t="s">
        <v>520</v>
      </c>
      <c r="J47" s="108" t="s">
        <v>520</v>
      </c>
      <c r="K47" s="108" t="s">
        <v>520</v>
      </c>
      <c r="L47" s="108" t="s">
        <v>520</v>
      </c>
      <c r="M47" s="109" t="s">
        <v>520</v>
      </c>
    </row>
    <row r="48" spans="2:13" ht="27.75" customHeight="1">
      <c r="B48" s="1278"/>
      <c r="C48" s="1279"/>
      <c r="D48" s="106"/>
      <c r="E48" s="1282" t="s">
        <v>38</v>
      </c>
      <c r="F48" s="1282"/>
      <c r="G48" s="1282"/>
      <c r="H48" s="1283"/>
      <c r="I48" s="107" t="s">
        <v>520</v>
      </c>
      <c r="J48" s="108" t="s">
        <v>520</v>
      </c>
      <c r="K48" s="108" t="s">
        <v>520</v>
      </c>
      <c r="L48" s="108" t="s">
        <v>520</v>
      </c>
      <c r="M48" s="109" t="s">
        <v>520</v>
      </c>
    </row>
    <row r="49" spans="2:13" ht="27.75" customHeight="1">
      <c r="B49" s="1280"/>
      <c r="C49" s="1281"/>
      <c r="D49" s="106"/>
      <c r="E49" s="1282" t="s">
        <v>39</v>
      </c>
      <c r="F49" s="1282"/>
      <c r="G49" s="1282"/>
      <c r="H49" s="1283"/>
      <c r="I49" s="107" t="s">
        <v>520</v>
      </c>
      <c r="J49" s="108" t="s">
        <v>520</v>
      </c>
      <c r="K49" s="108" t="s">
        <v>520</v>
      </c>
      <c r="L49" s="108" t="s">
        <v>520</v>
      </c>
      <c r="M49" s="109" t="s">
        <v>520</v>
      </c>
    </row>
    <row r="50" spans="2:13" ht="27.75" customHeight="1">
      <c r="B50" s="1276" t="s">
        <v>40</v>
      </c>
      <c r="C50" s="1277"/>
      <c r="D50" s="112"/>
      <c r="E50" s="1282" t="s">
        <v>41</v>
      </c>
      <c r="F50" s="1282"/>
      <c r="G50" s="1282"/>
      <c r="H50" s="1283"/>
      <c r="I50" s="107">
        <v>2974</v>
      </c>
      <c r="J50" s="108">
        <v>3049</v>
      </c>
      <c r="K50" s="108">
        <v>3156</v>
      </c>
      <c r="L50" s="108">
        <v>3151</v>
      </c>
      <c r="M50" s="109">
        <v>3193</v>
      </c>
    </row>
    <row r="51" spans="2:13" ht="27.75" customHeight="1">
      <c r="B51" s="1278"/>
      <c r="C51" s="1279"/>
      <c r="D51" s="106"/>
      <c r="E51" s="1282" t="s">
        <v>42</v>
      </c>
      <c r="F51" s="1282"/>
      <c r="G51" s="1282"/>
      <c r="H51" s="1283"/>
      <c r="I51" s="107">
        <v>3578</v>
      </c>
      <c r="J51" s="108">
        <v>3351</v>
      </c>
      <c r="K51" s="108">
        <v>3156</v>
      </c>
      <c r="L51" s="108">
        <v>3021</v>
      </c>
      <c r="M51" s="109">
        <v>2877</v>
      </c>
    </row>
    <row r="52" spans="2:13" ht="27.75" customHeight="1">
      <c r="B52" s="1280"/>
      <c r="C52" s="1281"/>
      <c r="D52" s="106"/>
      <c r="E52" s="1282" t="s">
        <v>43</v>
      </c>
      <c r="F52" s="1282"/>
      <c r="G52" s="1282"/>
      <c r="H52" s="1283"/>
      <c r="I52" s="107">
        <v>9768</v>
      </c>
      <c r="J52" s="108">
        <v>9604</v>
      </c>
      <c r="K52" s="108">
        <v>9418</v>
      </c>
      <c r="L52" s="108">
        <v>9489</v>
      </c>
      <c r="M52" s="109">
        <v>9227</v>
      </c>
    </row>
    <row r="53" spans="2:13" ht="27.75" customHeight="1" thickBot="1">
      <c r="B53" s="1284" t="s">
        <v>44</v>
      </c>
      <c r="C53" s="1285"/>
      <c r="D53" s="113"/>
      <c r="E53" s="1286" t="s">
        <v>45</v>
      </c>
      <c r="F53" s="1286"/>
      <c r="G53" s="1286"/>
      <c r="H53" s="1287"/>
      <c r="I53" s="114">
        <v>2042</v>
      </c>
      <c r="J53" s="115">
        <v>1953</v>
      </c>
      <c r="K53" s="115">
        <v>2899</v>
      </c>
      <c r="L53" s="115">
        <v>2065</v>
      </c>
      <c r="M53" s="116">
        <v>2412</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X0u4YNeJJ22JE5e01IKHjXEnP28KQx6bodI8R9NNo8xKM46eAZr91o5MmTQo7dt2hRTk2kxHSaPUYrCeOzq3w==" saltValue="bn8UHkujagKkVdByqZst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563</v>
      </c>
      <c r="G54" s="125" t="s">
        <v>564</v>
      </c>
      <c r="H54" s="126" t="s">
        <v>565</v>
      </c>
    </row>
    <row r="55" spans="2:8" ht="52.5" customHeight="1">
      <c r="B55" s="127"/>
      <c r="C55" s="1303" t="s">
        <v>48</v>
      </c>
      <c r="D55" s="1303"/>
      <c r="E55" s="1304"/>
      <c r="F55" s="128">
        <v>1874</v>
      </c>
      <c r="G55" s="128">
        <v>1798</v>
      </c>
      <c r="H55" s="129">
        <v>1800</v>
      </c>
    </row>
    <row r="56" spans="2:8" ht="52.5" customHeight="1">
      <c r="B56" s="130"/>
      <c r="C56" s="1305" t="s">
        <v>49</v>
      </c>
      <c r="D56" s="1305"/>
      <c r="E56" s="1306"/>
      <c r="F56" s="131">
        <v>216</v>
      </c>
      <c r="G56" s="131">
        <v>228</v>
      </c>
      <c r="H56" s="132">
        <v>239</v>
      </c>
    </row>
    <row r="57" spans="2:8" ht="53.25" customHeight="1">
      <c r="B57" s="130"/>
      <c r="C57" s="1307" t="s">
        <v>50</v>
      </c>
      <c r="D57" s="1307"/>
      <c r="E57" s="1308"/>
      <c r="F57" s="133">
        <v>471</v>
      </c>
      <c r="G57" s="133">
        <v>475</v>
      </c>
      <c r="H57" s="134">
        <v>486</v>
      </c>
    </row>
    <row r="58" spans="2:8" ht="45.75" customHeight="1">
      <c r="B58" s="135"/>
      <c r="C58" s="1295" t="s">
        <v>597</v>
      </c>
      <c r="D58" s="1296"/>
      <c r="E58" s="1297"/>
      <c r="F58" s="136">
        <v>335</v>
      </c>
      <c r="G58" s="136">
        <v>336</v>
      </c>
      <c r="H58" s="137">
        <v>337</v>
      </c>
    </row>
    <row r="59" spans="2:8" ht="45.75" customHeight="1">
      <c r="B59" s="135"/>
      <c r="C59" s="1295" t="s">
        <v>598</v>
      </c>
      <c r="D59" s="1296"/>
      <c r="E59" s="1297"/>
      <c r="F59" s="136">
        <v>87</v>
      </c>
      <c r="G59" s="136">
        <v>87</v>
      </c>
      <c r="H59" s="137">
        <v>87</v>
      </c>
    </row>
    <row r="60" spans="2:8" ht="45.75" customHeight="1">
      <c r="B60" s="135"/>
      <c r="C60" s="1295" t="s">
        <v>599</v>
      </c>
      <c r="D60" s="1296"/>
      <c r="E60" s="1297"/>
      <c r="F60" s="136">
        <v>28</v>
      </c>
      <c r="G60" s="136">
        <v>32</v>
      </c>
      <c r="H60" s="137">
        <v>41</v>
      </c>
    </row>
    <row r="61" spans="2:8" ht="45.75" customHeight="1">
      <c r="B61" s="135"/>
      <c r="C61" s="1295" t="s">
        <v>600</v>
      </c>
      <c r="D61" s="1296"/>
      <c r="E61" s="1297"/>
      <c r="F61" s="136">
        <v>21</v>
      </c>
      <c r="G61" s="136">
        <v>21</v>
      </c>
      <c r="H61" s="137">
        <v>21</v>
      </c>
    </row>
    <row r="62" spans="2:8" ht="45.75" customHeight="1" thickBot="1">
      <c r="B62" s="138"/>
      <c r="C62" s="1298"/>
      <c r="D62" s="1299"/>
      <c r="E62" s="1300"/>
      <c r="F62" s="139"/>
      <c r="G62" s="139"/>
      <c r="H62" s="140"/>
    </row>
    <row r="63" spans="2:8" ht="52.5" customHeight="1" thickBot="1">
      <c r="B63" s="141"/>
      <c r="C63" s="1301" t="s">
        <v>51</v>
      </c>
      <c r="D63" s="1301"/>
      <c r="E63" s="1302"/>
      <c r="F63" s="142">
        <v>2561</v>
      </c>
      <c r="G63" s="142">
        <v>2502</v>
      </c>
      <c r="H63" s="143">
        <v>2526</v>
      </c>
    </row>
    <row r="64" spans="2:8" ht="15" customHeight="1"/>
  </sheetData>
  <sheetProtection algorithmName="SHA-512" hashValue="bsyhqfa1hgTF9oXlJLN9/2xZywKScjpuwkRG0AgUcUHZZE7jQbsieyzeKJ2goG47brJsLrPu+5NDkTAM4O5O6A==" saltValue="CTkBSAXxxDfoNQQjbLxW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1" t="s">
        <v>614</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604</v>
      </c>
    </row>
    <row r="50" spans="1:109">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561</v>
      </c>
      <c r="BQ50" s="1314"/>
      <c r="BR50" s="1314"/>
      <c r="BS50" s="1314"/>
      <c r="BT50" s="1314"/>
      <c r="BU50" s="1314"/>
      <c r="BV50" s="1314"/>
      <c r="BW50" s="1314"/>
      <c r="BX50" s="1314" t="s">
        <v>562</v>
      </c>
      <c r="BY50" s="1314"/>
      <c r="BZ50" s="1314"/>
      <c r="CA50" s="1314"/>
      <c r="CB50" s="1314"/>
      <c r="CC50" s="1314"/>
      <c r="CD50" s="1314"/>
      <c r="CE50" s="1314"/>
      <c r="CF50" s="1314" t="s">
        <v>563</v>
      </c>
      <c r="CG50" s="1314"/>
      <c r="CH50" s="1314"/>
      <c r="CI50" s="1314"/>
      <c r="CJ50" s="1314"/>
      <c r="CK50" s="1314"/>
      <c r="CL50" s="1314"/>
      <c r="CM50" s="1314"/>
      <c r="CN50" s="1314" t="s">
        <v>564</v>
      </c>
      <c r="CO50" s="1314"/>
      <c r="CP50" s="1314"/>
      <c r="CQ50" s="1314"/>
      <c r="CR50" s="1314"/>
      <c r="CS50" s="1314"/>
      <c r="CT50" s="1314"/>
      <c r="CU50" s="1314"/>
      <c r="CV50" s="1314" t="s">
        <v>565</v>
      </c>
      <c r="CW50" s="1314"/>
      <c r="CX50" s="1314"/>
      <c r="CY50" s="1314"/>
      <c r="CZ50" s="1314"/>
      <c r="DA50" s="1314"/>
      <c r="DB50" s="1314"/>
      <c r="DC50" s="1314"/>
    </row>
    <row r="51" spans="1:109" ht="13.5" customHeight="1">
      <c r="B51" s="395"/>
      <c r="G51" s="1317"/>
      <c r="H51" s="1317"/>
      <c r="I51" s="1330"/>
      <c r="J51" s="1330"/>
      <c r="K51" s="1316"/>
      <c r="L51" s="1316"/>
      <c r="M51" s="1316"/>
      <c r="N51" s="1316"/>
      <c r="AM51" s="404"/>
      <c r="AN51" s="1312" t="s">
        <v>605</v>
      </c>
      <c r="AO51" s="1312"/>
      <c r="AP51" s="1312"/>
      <c r="AQ51" s="1312"/>
      <c r="AR51" s="1312"/>
      <c r="AS51" s="1312"/>
      <c r="AT51" s="1312"/>
      <c r="AU51" s="1312"/>
      <c r="AV51" s="1312"/>
      <c r="AW51" s="1312"/>
      <c r="AX51" s="1312"/>
      <c r="AY51" s="1312"/>
      <c r="AZ51" s="1312"/>
      <c r="BA51" s="1312"/>
      <c r="BB51" s="1312" t="s">
        <v>606</v>
      </c>
      <c r="BC51" s="1312"/>
      <c r="BD51" s="1312"/>
      <c r="BE51" s="1312"/>
      <c r="BF51" s="1312"/>
      <c r="BG51" s="1312"/>
      <c r="BH51" s="1312"/>
      <c r="BI51" s="1312"/>
      <c r="BJ51" s="1312"/>
      <c r="BK51" s="1312"/>
      <c r="BL51" s="1312"/>
      <c r="BM51" s="1312"/>
      <c r="BN51" s="1312"/>
      <c r="BO51" s="1312"/>
      <c r="BP51" s="1309">
        <v>40.299999999999997</v>
      </c>
      <c r="BQ51" s="1309"/>
      <c r="BR51" s="1309"/>
      <c r="BS51" s="1309"/>
      <c r="BT51" s="1309"/>
      <c r="BU51" s="1309"/>
      <c r="BV51" s="1309"/>
      <c r="BW51" s="1309"/>
      <c r="BX51" s="1309">
        <v>38.6</v>
      </c>
      <c r="BY51" s="1309"/>
      <c r="BZ51" s="1309"/>
      <c r="CA51" s="1309"/>
      <c r="CB51" s="1309"/>
      <c r="CC51" s="1309"/>
      <c r="CD51" s="1309"/>
      <c r="CE51" s="1309"/>
      <c r="CF51" s="1309">
        <v>56.7</v>
      </c>
      <c r="CG51" s="1309"/>
      <c r="CH51" s="1309"/>
      <c r="CI51" s="1309"/>
      <c r="CJ51" s="1309"/>
      <c r="CK51" s="1309"/>
      <c r="CL51" s="1309"/>
      <c r="CM51" s="1309"/>
      <c r="CN51" s="1309">
        <v>39.799999999999997</v>
      </c>
      <c r="CO51" s="1309"/>
      <c r="CP51" s="1309"/>
      <c r="CQ51" s="1309"/>
      <c r="CR51" s="1309"/>
      <c r="CS51" s="1309"/>
      <c r="CT51" s="1309"/>
      <c r="CU51" s="1309"/>
      <c r="CV51" s="1309">
        <v>46.1</v>
      </c>
      <c r="CW51" s="1309"/>
      <c r="CX51" s="1309"/>
      <c r="CY51" s="1309"/>
      <c r="CZ51" s="1309"/>
      <c r="DA51" s="1309"/>
      <c r="DB51" s="1309"/>
      <c r="DC51" s="1309"/>
    </row>
    <row r="52" spans="1:109">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607</v>
      </c>
      <c r="BC53" s="1312"/>
      <c r="BD53" s="1312"/>
      <c r="BE53" s="1312"/>
      <c r="BF53" s="1312"/>
      <c r="BG53" s="1312"/>
      <c r="BH53" s="1312"/>
      <c r="BI53" s="1312"/>
      <c r="BJ53" s="1312"/>
      <c r="BK53" s="1312"/>
      <c r="BL53" s="1312"/>
      <c r="BM53" s="1312"/>
      <c r="BN53" s="1312"/>
      <c r="BO53" s="1312"/>
      <c r="BP53" s="1309">
        <v>62.6</v>
      </c>
      <c r="BQ53" s="1309"/>
      <c r="BR53" s="1309"/>
      <c r="BS53" s="1309"/>
      <c r="BT53" s="1309"/>
      <c r="BU53" s="1309"/>
      <c r="BV53" s="1309"/>
      <c r="BW53" s="1309"/>
      <c r="BX53" s="1309">
        <v>63</v>
      </c>
      <c r="BY53" s="1309"/>
      <c r="BZ53" s="1309"/>
      <c r="CA53" s="1309"/>
      <c r="CB53" s="1309"/>
      <c r="CC53" s="1309"/>
      <c r="CD53" s="1309"/>
      <c r="CE53" s="1309"/>
      <c r="CF53" s="1309">
        <v>64.2</v>
      </c>
      <c r="CG53" s="1309"/>
      <c r="CH53" s="1309"/>
      <c r="CI53" s="1309"/>
      <c r="CJ53" s="1309"/>
      <c r="CK53" s="1309"/>
      <c r="CL53" s="1309"/>
      <c r="CM53" s="1309"/>
      <c r="CN53" s="1309">
        <v>65.599999999999994</v>
      </c>
      <c r="CO53" s="1309"/>
      <c r="CP53" s="1309"/>
      <c r="CQ53" s="1309"/>
      <c r="CR53" s="1309"/>
      <c r="CS53" s="1309"/>
      <c r="CT53" s="1309"/>
      <c r="CU53" s="1309"/>
      <c r="CV53" s="1309">
        <v>66.2</v>
      </c>
      <c r="CW53" s="1309"/>
      <c r="CX53" s="1309"/>
      <c r="CY53" s="1309"/>
      <c r="CZ53" s="1309"/>
      <c r="DA53" s="1309"/>
      <c r="DB53" s="1309"/>
      <c r="DC53" s="1309"/>
    </row>
    <row r="54" spans="1:109">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5"/>
      <c r="H55" s="1315"/>
      <c r="I55" s="1315"/>
      <c r="J55" s="1315"/>
      <c r="K55" s="1316"/>
      <c r="L55" s="1316"/>
      <c r="M55" s="1316"/>
      <c r="N55" s="1316"/>
      <c r="AN55" s="1314" t="s">
        <v>608</v>
      </c>
      <c r="AO55" s="1314"/>
      <c r="AP55" s="1314"/>
      <c r="AQ55" s="1314"/>
      <c r="AR55" s="1314"/>
      <c r="AS55" s="1314"/>
      <c r="AT55" s="1314"/>
      <c r="AU55" s="1314"/>
      <c r="AV55" s="1314"/>
      <c r="AW55" s="1314"/>
      <c r="AX55" s="1314"/>
      <c r="AY55" s="1314"/>
      <c r="AZ55" s="1314"/>
      <c r="BA55" s="1314"/>
      <c r="BB55" s="1312" t="s">
        <v>606</v>
      </c>
      <c r="BC55" s="1312"/>
      <c r="BD55" s="1312"/>
      <c r="BE55" s="1312"/>
      <c r="BF55" s="1312"/>
      <c r="BG55" s="1312"/>
      <c r="BH55" s="1312"/>
      <c r="BI55" s="1312"/>
      <c r="BJ55" s="1312"/>
      <c r="BK55" s="1312"/>
      <c r="BL55" s="1312"/>
      <c r="BM55" s="1312"/>
      <c r="BN55" s="1312"/>
      <c r="BO55" s="1312"/>
      <c r="BP55" s="1309">
        <v>13</v>
      </c>
      <c r="BQ55" s="1309"/>
      <c r="BR55" s="1309"/>
      <c r="BS55" s="1309"/>
      <c r="BT55" s="1309"/>
      <c r="BU55" s="1309"/>
      <c r="BV55" s="1309"/>
      <c r="BW55" s="1309"/>
      <c r="BX55" s="1309">
        <v>21</v>
      </c>
      <c r="BY55" s="1309"/>
      <c r="BZ55" s="1309"/>
      <c r="CA55" s="1309"/>
      <c r="CB55" s="1309"/>
      <c r="CC55" s="1309"/>
      <c r="CD55" s="1309"/>
      <c r="CE55" s="1309"/>
      <c r="CF55" s="1309">
        <v>20.2</v>
      </c>
      <c r="CG55" s="1309"/>
      <c r="CH55" s="1309"/>
      <c r="CI55" s="1309"/>
      <c r="CJ55" s="1309"/>
      <c r="CK55" s="1309"/>
      <c r="CL55" s="1309"/>
      <c r="CM55" s="1309"/>
      <c r="CN55" s="1309">
        <v>18.3</v>
      </c>
      <c r="CO55" s="1309"/>
      <c r="CP55" s="1309"/>
      <c r="CQ55" s="1309"/>
      <c r="CR55" s="1309"/>
      <c r="CS55" s="1309"/>
      <c r="CT55" s="1309"/>
      <c r="CU55" s="1309"/>
      <c r="CV55" s="1309">
        <v>20.3</v>
      </c>
      <c r="CW55" s="1309"/>
      <c r="CX55" s="1309"/>
      <c r="CY55" s="1309"/>
      <c r="CZ55" s="1309"/>
      <c r="DA55" s="1309"/>
      <c r="DB55" s="1309"/>
      <c r="DC55" s="1309"/>
    </row>
    <row r="56" spans="1:109">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607</v>
      </c>
      <c r="BC57" s="1312"/>
      <c r="BD57" s="1312"/>
      <c r="BE57" s="1312"/>
      <c r="BF57" s="1312"/>
      <c r="BG57" s="1312"/>
      <c r="BH57" s="1312"/>
      <c r="BI57" s="1312"/>
      <c r="BJ57" s="1312"/>
      <c r="BK57" s="1312"/>
      <c r="BL57" s="1312"/>
      <c r="BM57" s="1312"/>
      <c r="BN57" s="1312"/>
      <c r="BO57" s="1312"/>
      <c r="BP57" s="1309">
        <v>53.4</v>
      </c>
      <c r="BQ57" s="1309"/>
      <c r="BR57" s="1309"/>
      <c r="BS57" s="1309"/>
      <c r="BT57" s="1309"/>
      <c r="BU57" s="1309"/>
      <c r="BV57" s="1309"/>
      <c r="BW57" s="1309"/>
      <c r="BX57" s="1309">
        <v>56.1</v>
      </c>
      <c r="BY57" s="1309"/>
      <c r="BZ57" s="1309"/>
      <c r="CA57" s="1309"/>
      <c r="CB57" s="1309"/>
      <c r="CC57" s="1309"/>
      <c r="CD57" s="1309"/>
      <c r="CE57" s="1309"/>
      <c r="CF57" s="1309">
        <v>58.1</v>
      </c>
      <c r="CG57" s="1309"/>
      <c r="CH57" s="1309"/>
      <c r="CI57" s="1309"/>
      <c r="CJ57" s="1309"/>
      <c r="CK57" s="1309"/>
      <c r="CL57" s="1309"/>
      <c r="CM57" s="1309"/>
      <c r="CN57" s="1309">
        <v>59.4</v>
      </c>
      <c r="CO57" s="1309"/>
      <c r="CP57" s="1309"/>
      <c r="CQ57" s="1309"/>
      <c r="CR57" s="1309"/>
      <c r="CS57" s="1309"/>
      <c r="CT57" s="1309"/>
      <c r="CU57" s="1309"/>
      <c r="CV57" s="1309">
        <v>60.7</v>
      </c>
      <c r="CW57" s="1309"/>
      <c r="CX57" s="1309"/>
      <c r="CY57" s="1309"/>
      <c r="CZ57" s="1309"/>
      <c r="DA57" s="1309"/>
      <c r="DB57" s="1309"/>
      <c r="DC57" s="1309"/>
      <c r="DD57" s="408"/>
      <c r="DE57" s="407"/>
    </row>
    <row r="58" spans="1:109" s="403" customFormat="1">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609</v>
      </c>
    </row>
    <row r="64" spans="1:109">
      <c r="B64" s="395"/>
      <c r="G64" s="402"/>
      <c r="I64" s="415"/>
      <c r="J64" s="415"/>
      <c r="K64" s="415"/>
      <c r="L64" s="415"/>
      <c r="M64" s="415"/>
      <c r="N64" s="416"/>
      <c r="AM64" s="402"/>
      <c r="AN64" s="402" t="s">
        <v>603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1" t="s">
        <v>610</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604</v>
      </c>
    </row>
    <row r="72" spans="2:107">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561</v>
      </c>
      <c r="BQ72" s="1314"/>
      <c r="BR72" s="1314"/>
      <c r="BS72" s="1314"/>
      <c r="BT72" s="1314"/>
      <c r="BU72" s="1314"/>
      <c r="BV72" s="1314"/>
      <c r="BW72" s="1314"/>
      <c r="BX72" s="1314" t="s">
        <v>562</v>
      </c>
      <c r="BY72" s="1314"/>
      <c r="BZ72" s="1314"/>
      <c r="CA72" s="1314"/>
      <c r="CB72" s="1314"/>
      <c r="CC72" s="1314"/>
      <c r="CD72" s="1314"/>
      <c r="CE72" s="1314"/>
      <c r="CF72" s="1314" t="s">
        <v>563</v>
      </c>
      <c r="CG72" s="1314"/>
      <c r="CH72" s="1314"/>
      <c r="CI72" s="1314"/>
      <c r="CJ72" s="1314"/>
      <c r="CK72" s="1314"/>
      <c r="CL72" s="1314"/>
      <c r="CM72" s="1314"/>
      <c r="CN72" s="1314" t="s">
        <v>564</v>
      </c>
      <c r="CO72" s="1314"/>
      <c r="CP72" s="1314"/>
      <c r="CQ72" s="1314"/>
      <c r="CR72" s="1314"/>
      <c r="CS72" s="1314"/>
      <c r="CT72" s="1314"/>
      <c r="CU72" s="1314"/>
      <c r="CV72" s="1314" t="s">
        <v>565</v>
      </c>
      <c r="CW72" s="1314"/>
      <c r="CX72" s="1314"/>
      <c r="CY72" s="1314"/>
      <c r="CZ72" s="1314"/>
      <c r="DA72" s="1314"/>
      <c r="DB72" s="1314"/>
      <c r="DC72" s="1314"/>
    </row>
    <row r="73" spans="2:107">
      <c r="B73" s="395"/>
      <c r="G73" s="1317"/>
      <c r="H73" s="1317"/>
      <c r="I73" s="1317"/>
      <c r="J73" s="1317"/>
      <c r="K73" s="1313"/>
      <c r="L73" s="1313"/>
      <c r="M73" s="1313"/>
      <c r="N73" s="1313"/>
      <c r="AM73" s="404"/>
      <c r="AN73" s="1312" t="s">
        <v>605</v>
      </c>
      <c r="AO73" s="1312"/>
      <c r="AP73" s="1312"/>
      <c r="AQ73" s="1312"/>
      <c r="AR73" s="1312"/>
      <c r="AS73" s="1312"/>
      <c r="AT73" s="1312"/>
      <c r="AU73" s="1312"/>
      <c r="AV73" s="1312"/>
      <c r="AW73" s="1312"/>
      <c r="AX73" s="1312"/>
      <c r="AY73" s="1312"/>
      <c r="AZ73" s="1312"/>
      <c r="BA73" s="1312"/>
      <c r="BB73" s="1312" t="s">
        <v>606</v>
      </c>
      <c r="BC73" s="1312"/>
      <c r="BD73" s="1312"/>
      <c r="BE73" s="1312"/>
      <c r="BF73" s="1312"/>
      <c r="BG73" s="1312"/>
      <c r="BH73" s="1312"/>
      <c r="BI73" s="1312"/>
      <c r="BJ73" s="1312"/>
      <c r="BK73" s="1312"/>
      <c r="BL73" s="1312"/>
      <c r="BM73" s="1312"/>
      <c r="BN73" s="1312"/>
      <c r="BO73" s="1312"/>
      <c r="BP73" s="1309">
        <v>40.299999999999997</v>
      </c>
      <c r="BQ73" s="1309"/>
      <c r="BR73" s="1309"/>
      <c r="BS73" s="1309"/>
      <c r="BT73" s="1309"/>
      <c r="BU73" s="1309"/>
      <c r="BV73" s="1309"/>
      <c r="BW73" s="1309"/>
      <c r="BX73" s="1309">
        <v>38.6</v>
      </c>
      <c r="BY73" s="1309"/>
      <c r="BZ73" s="1309"/>
      <c r="CA73" s="1309"/>
      <c r="CB73" s="1309"/>
      <c r="CC73" s="1309"/>
      <c r="CD73" s="1309"/>
      <c r="CE73" s="1309"/>
      <c r="CF73" s="1309">
        <v>56.7</v>
      </c>
      <c r="CG73" s="1309"/>
      <c r="CH73" s="1309"/>
      <c r="CI73" s="1309"/>
      <c r="CJ73" s="1309"/>
      <c r="CK73" s="1309"/>
      <c r="CL73" s="1309"/>
      <c r="CM73" s="1309"/>
      <c r="CN73" s="1309">
        <v>39.799999999999997</v>
      </c>
      <c r="CO73" s="1309"/>
      <c r="CP73" s="1309"/>
      <c r="CQ73" s="1309"/>
      <c r="CR73" s="1309"/>
      <c r="CS73" s="1309"/>
      <c r="CT73" s="1309"/>
      <c r="CU73" s="1309"/>
      <c r="CV73" s="1309">
        <v>46.1</v>
      </c>
      <c r="CW73" s="1309"/>
      <c r="CX73" s="1309"/>
      <c r="CY73" s="1309"/>
      <c r="CZ73" s="1309"/>
      <c r="DA73" s="1309"/>
      <c r="DB73" s="1309"/>
      <c r="DC73" s="1309"/>
    </row>
    <row r="74" spans="2:107">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611</v>
      </c>
      <c r="BC75" s="1312"/>
      <c r="BD75" s="1312"/>
      <c r="BE75" s="1312"/>
      <c r="BF75" s="1312"/>
      <c r="BG75" s="1312"/>
      <c r="BH75" s="1312"/>
      <c r="BI75" s="1312"/>
      <c r="BJ75" s="1312"/>
      <c r="BK75" s="1312"/>
      <c r="BL75" s="1312"/>
      <c r="BM75" s="1312"/>
      <c r="BN75" s="1312"/>
      <c r="BO75" s="1312"/>
      <c r="BP75" s="1309">
        <v>6.9</v>
      </c>
      <c r="BQ75" s="1309"/>
      <c r="BR75" s="1309"/>
      <c r="BS75" s="1309"/>
      <c r="BT75" s="1309"/>
      <c r="BU75" s="1309"/>
      <c r="BV75" s="1309"/>
      <c r="BW75" s="1309"/>
      <c r="BX75" s="1309">
        <v>6.5</v>
      </c>
      <c r="BY75" s="1309"/>
      <c r="BZ75" s="1309"/>
      <c r="CA75" s="1309"/>
      <c r="CB75" s="1309"/>
      <c r="CC75" s="1309"/>
      <c r="CD75" s="1309"/>
      <c r="CE75" s="1309"/>
      <c r="CF75" s="1309">
        <v>6.8</v>
      </c>
      <c r="CG75" s="1309"/>
      <c r="CH75" s="1309"/>
      <c r="CI75" s="1309"/>
      <c r="CJ75" s="1309"/>
      <c r="CK75" s="1309"/>
      <c r="CL75" s="1309"/>
      <c r="CM75" s="1309"/>
      <c r="CN75" s="1309">
        <v>6.9</v>
      </c>
      <c r="CO75" s="1309"/>
      <c r="CP75" s="1309"/>
      <c r="CQ75" s="1309"/>
      <c r="CR75" s="1309"/>
      <c r="CS75" s="1309"/>
      <c r="CT75" s="1309"/>
      <c r="CU75" s="1309"/>
      <c r="CV75" s="1309">
        <v>7.1</v>
      </c>
      <c r="CW75" s="1309"/>
      <c r="CX75" s="1309"/>
      <c r="CY75" s="1309"/>
      <c r="CZ75" s="1309"/>
      <c r="DA75" s="1309"/>
      <c r="DB75" s="1309"/>
      <c r="DC75" s="1309"/>
    </row>
    <row r="76" spans="2:107">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5"/>
      <c r="H77" s="1315"/>
      <c r="I77" s="1315"/>
      <c r="J77" s="1315"/>
      <c r="K77" s="1313"/>
      <c r="L77" s="1313"/>
      <c r="M77" s="1313"/>
      <c r="N77" s="1313"/>
      <c r="AN77" s="1314" t="s">
        <v>608</v>
      </c>
      <c r="AO77" s="1314"/>
      <c r="AP77" s="1314"/>
      <c r="AQ77" s="1314"/>
      <c r="AR77" s="1314"/>
      <c r="AS77" s="1314"/>
      <c r="AT77" s="1314"/>
      <c r="AU77" s="1314"/>
      <c r="AV77" s="1314"/>
      <c r="AW77" s="1314"/>
      <c r="AX77" s="1314"/>
      <c r="AY77" s="1314"/>
      <c r="AZ77" s="1314"/>
      <c r="BA77" s="1314"/>
      <c r="BB77" s="1312" t="s">
        <v>606</v>
      </c>
      <c r="BC77" s="1312"/>
      <c r="BD77" s="1312"/>
      <c r="BE77" s="1312"/>
      <c r="BF77" s="1312"/>
      <c r="BG77" s="1312"/>
      <c r="BH77" s="1312"/>
      <c r="BI77" s="1312"/>
      <c r="BJ77" s="1312"/>
      <c r="BK77" s="1312"/>
      <c r="BL77" s="1312"/>
      <c r="BM77" s="1312"/>
      <c r="BN77" s="1312"/>
      <c r="BO77" s="1312"/>
      <c r="BP77" s="1309">
        <v>13</v>
      </c>
      <c r="BQ77" s="1309"/>
      <c r="BR77" s="1309"/>
      <c r="BS77" s="1309"/>
      <c r="BT77" s="1309"/>
      <c r="BU77" s="1309"/>
      <c r="BV77" s="1309"/>
      <c r="BW77" s="1309"/>
      <c r="BX77" s="1309">
        <v>21</v>
      </c>
      <c r="BY77" s="1309"/>
      <c r="BZ77" s="1309"/>
      <c r="CA77" s="1309"/>
      <c r="CB77" s="1309"/>
      <c r="CC77" s="1309"/>
      <c r="CD77" s="1309"/>
      <c r="CE77" s="1309"/>
      <c r="CF77" s="1309">
        <v>20.2</v>
      </c>
      <c r="CG77" s="1309"/>
      <c r="CH77" s="1309"/>
      <c r="CI77" s="1309"/>
      <c r="CJ77" s="1309"/>
      <c r="CK77" s="1309"/>
      <c r="CL77" s="1309"/>
      <c r="CM77" s="1309"/>
      <c r="CN77" s="1309">
        <v>18.3</v>
      </c>
      <c r="CO77" s="1309"/>
      <c r="CP77" s="1309"/>
      <c r="CQ77" s="1309"/>
      <c r="CR77" s="1309"/>
      <c r="CS77" s="1309"/>
      <c r="CT77" s="1309"/>
      <c r="CU77" s="1309"/>
      <c r="CV77" s="1309">
        <v>20.3</v>
      </c>
      <c r="CW77" s="1309"/>
      <c r="CX77" s="1309"/>
      <c r="CY77" s="1309"/>
      <c r="CZ77" s="1309"/>
      <c r="DA77" s="1309"/>
      <c r="DB77" s="1309"/>
      <c r="DC77" s="1309"/>
    </row>
    <row r="78" spans="2:107">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611</v>
      </c>
      <c r="BC79" s="1312"/>
      <c r="BD79" s="1312"/>
      <c r="BE79" s="1312"/>
      <c r="BF79" s="1312"/>
      <c r="BG79" s="1312"/>
      <c r="BH79" s="1312"/>
      <c r="BI79" s="1312"/>
      <c r="BJ79" s="1312"/>
      <c r="BK79" s="1312"/>
      <c r="BL79" s="1312"/>
      <c r="BM79" s="1312"/>
      <c r="BN79" s="1312"/>
      <c r="BO79" s="1312"/>
      <c r="BP79" s="1309">
        <v>6.8</v>
      </c>
      <c r="BQ79" s="1309"/>
      <c r="BR79" s="1309"/>
      <c r="BS79" s="1309"/>
      <c r="BT79" s="1309"/>
      <c r="BU79" s="1309"/>
      <c r="BV79" s="1309"/>
      <c r="BW79" s="1309"/>
      <c r="BX79" s="1309">
        <v>6.8</v>
      </c>
      <c r="BY79" s="1309"/>
      <c r="BZ79" s="1309"/>
      <c r="CA79" s="1309"/>
      <c r="CB79" s="1309"/>
      <c r="CC79" s="1309"/>
      <c r="CD79" s="1309"/>
      <c r="CE79" s="1309"/>
      <c r="CF79" s="1309">
        <v>6.8</v>
      </c>
      <c r="CG79" s="1309"/>
      <c r="CH79" s="1309"/>
      <c r="CI79" s="1309"/>
      <c r="CJ79" s="1309"/>
      <c r="CK79" s="1309"/>
      <c r="CL79" s="1309"/>
      <c r="CM79" s="1309"/>
      <c r="CN79" s="1309">
        <v>6.8</v>
      </c>
      <c r="CO79" s="1309"/>
      <c r="CP79" s="1309"/>
      <c r="CQ79" s="1309"/>
      <c r="CR79" s="1309"/>
      <c r="CS79" s="1309"/>
      <c r="CT79" s="1309"/>
      <c r="CU79" s="1309"/>
      <c r="CV79" s="1309">
        <v>6.6</v>
      </c>
      <c r="CW79" s="1309"/>
      <c r="CX79" s="1309"/>
      <c r="CY79" s="1309"/>
      <c r="CZ79" s="1309"/>
      <c r="DA79" s="1309"/>
      <c r="DB79" s="1309"/>
      <c r="DC79" s="1309"/>
    </row>
    <row r="80" spans="2:107">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Nd7EKtYtz39WZ8U2wkiXjOj1yPke8kHfMv40Vv4PL1aKx7rSugpzHQYXRgLl655p3RZjbhqfvEfiBclMM31mgQ==" saltValue="wWpEf56rRLIemfu6qE/hD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55" zoomScaleNormal="55"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612</v>
      </c>
    </row>
  </sheetData>
  <sheetProtection algorithmName="SHA-512" hashValue="9wU85v8gPp5fYZk+sXLOK8+0m3ihUnUlSuwy7+vNoP8XXfqlPRT1PUYJA3AJIMLCj4oCSP0dy06MFt28JrkoOw==" saltValue="bU6PHmOhYADUFhW2p5qQ0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613</v>
      </c>
    </row>
  </sheetData>
  <sheetProtection algorithmName="SHA-512" hashValue="GN1SPdristXaUz+nNcH80Srdn3/6JJ06loVWGs/ShLOPcbPv0K4x8ahQ1eGJpN1G7MdMct+75BssK3L3p1Dhgw==" saltValue="c6XR2m4Vx4GW3OTU/vfrK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558</v>
      </c>
      <c r="G2" s="157"/>
      <c r="H2" s="158"/>
    </row>
    <row r="3" spans="1:8">
      <c r="A3" s="154" t="s">
        <v>551</v>
      </c>
      <c r="B3" s="159"/>
      <c r="C3" s="160"/>
      <c r="D3" s="161">
        <v>21411</v>
      </c>
      <c r="E3" s="162"/>
      <c r="F3" s="163">
        <v>49919</v>
      </c>
      <c r="G3" s="164"/>
      <c r="H3" s="165"/>
    </row>
    <row r="4" spans="1:8">
      <c r="A4" s="166"/>
      <c r="B4" s="167"/>
      <c r="C4" s="168"/>
      <c r="D4" s="169">
        <v>15808</v>
      </c>
      <c r="E4" s="170"/>
      <c r="F4" s="171">
        <v>26398</v>
      </c>
      <c r="G4" s="172"/>
      <c r="H4" s="173"/>
    </row>
    <row r="5" spans="1:8">
      <c r="A5" s="154" t="s">
        <v>553</v>
      </c>
      <c r="B5" s="159"/>
      <c r="C5" s="160"/>
      <c r="D5" s="161">
        <v>23525</v>
      </c>
      <c r="E5" s="162"/>
      <c r="F5" s="163">
        <v>47738</v>
      </c>
      <c r="G5" s="164"/>
      <c r="H5" s="165"/>
    </row>
    <row r="6" spans="1:8">
      <c r="A6" s="166"/>
      <c r="B6" s="167"/>
      <c r="C6" s="168"/>
      <c r="D6" s="169">
        <v>11246</v>
      </c>
      <c r="E6" s="170"/>
      <c r="F6" s="171">
        <v>24937</v>
      </c>
      <c r="G6" s="172"/>
      <c r="H6" s="173"/>
    </row>
    <row r="7" spans="1:8">
      <c r="A7" s="154" t="s">
        <v>554</v>
      </c>
      <c r="B7" s="159"/>
      <c r="C7" s="160"/>
      <c r="D7" s="161">
        <v>28112</v>
      </c>
      <c r="E7" s="162"/>
      <c r="F7" s="163">
        <v>52191</v>
      </c>
      <c r="G7" s="164"/>
      <c r="H7" s="165"/>
    </row>
    <row r="8" spans="1:8">
      <c r="A8" s="166"/>
      <c r="B8" s="167"/>
      <c r="C8" s="168"/>
      <c r="D8" s="169">
        <v>11952</v>
      </c>
      <c r="E8" s="170"/>
      <c r="F8" s="171">
        <v>24843</v>
      </c>
      <c r="G8" s="172"/>
      <c r="H8" s="173"/>
    </row>
    <row r="9" spans="1:8">
      <c r="A9" s="154" t="s">
        <v>555</v>
      </c>
      <c r="B9" s="159"/>
      <c r="C9" s="160"/>
      <c r="D9" s="161">
        <v>21626</v>
      </c>
      <c r="E9" s="162"/>
      <c r="F9" s="163">
        <v>47387</v>
      </c>
      <c r="G9" s="164"/>
      <c r="H9" s="165"/>
    </row>
    <row r="10" spans="1:8">
      <c r="A10" s="166"/>
      <c r="B10" s="167"/>
      <c r="C10" s="168"/>
      <c r="D10" s="169">
        <v>13301</v>
      </c>
      <c r="E10" s="170"/>
      <c r="F10" s="171">
        <v>24928</v>
      </c>
      <c r="G10" s="172"/>
      <c r="H10" s="173"/>
    </row>
    <row r="11" spans="1:8">
      <c r="A11" s="154" t="s">
        <v>556</v>
      </c>
      <c r="B11" s="159"/>
      <c r="C11" s="160"/>
      <c r="D11" s="161">
        <v>25264</v>
      </c>
      <c r="E11" s="162"/>
      <c r="F11" s="163">
        <v>51264</v>
      </c>
      <c r="G11" s="164"/>
      <c r="H11" s="165"/>
    </row>
    <row r="12" spans="1:8">
      <c r="A12" s="166"/>
      <c r="B12" s="167"/>
      <c r="C12" s="174"/>
      <c r="D12" s="169">
        <v>15263</v>
      </c>
      <c r="E12" s="170"/>
      <c r="F12" s="171">
        <v>26040</v>
      </c>
      <c r="G12" s="172"/>
      <c r="H12" s="173"/>
    </row>
    <row r="13" spans="1:8">
      <c r="A13" s="154"/>
      <c r="B13" s="159"/>
      <c r="C13" s="175"/>
      <c r="D13" s="176">
        <v>23988</v>
      </c>
      <c r="E13" s="177"/>
      <c r="F13" s="178">
        <v>49700</v>
      </c>
      <c r="G13" s="179"/>
      <c r="H13" s="165"/>
    </row>
    <row r="14" spans="1:8">
      <c r="A14" s="166"/>
      <c r="B14" s="167"/>
      <c r="C14" s="168"/>
      <c r="D14" s="169">
        <v>13514</v>
      </c>
      <c r="E14" s="170"/>
      <c r="F14" s="171">
        <v>25429</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7.75</v>
      </c>
      <c r="C19" s="180">
        <f>ROUND(VALUE(SUBSTITUTE(実質収支比率等に係る経年分析!G$48,"▲","-")),2)</f>
        <v>4.43</v>
      </c>
      <c r="D19" s="180">
        <f>ROUND(VALUE(SUBSTITUTE(実質収支比率等に係る経年分析!H$48,"▲","-")),2)</f>
        <v>3.92</v>
      </c>
      <c r="E19" s="180">
        <f>ROUND(VALUE(SUBSTITUTE(実質収支比率等に係る経年分析!I$48,"▲","-")),2)</f>
        <v>5.2</v>
      </c>
      <c r="F19" s="180">
        <f>ROUND(VALUE(SUBSTITUTE(実質収支比率等に係る経年分析!J$48,"▲","-")),2)</f>
        <v>6.57</v>
      </c>
    </row>
    <row r="20" spans="1:11">
      <c r="A20" s="180" t="s">
        <v>55</v>
      </c>
      <c r="B20" s="180">
        <f>ROUND(VALUE(SUBSTITUTE(実質収支比率等に係る経年分析!F$47,"▲","-")),2)</f>
        <v>32.090000000000003</v>
      </c>
      <c r="C20" s="180">
        <f>ROUND(VALUE(SUBSTITUTE(実質収支比率等に係る経年分析!G$47,"▲","-")),2)</f>
        <v>32.06</v>
      </c>
      <c r="D20" s="180">
        <f>ROUND(VALUE(SUBSTITUTE(実質収支比率等に係る経年分析!H$47,"▲","-")),2)</f>
        <v>31.62</v>
      </c>
      <c r="E20" s="180">
        <f>ROUND(VALUE(SUBSTITUTE(実質収支比率等に係る経年分析!I$47,"▲","-")),2)</f>
        <v>29.9</v>
      </c>
      <c r="F20" s="180">
        <f>ROUND(VALUE(SUBSTITUTE(実質収支比率等に係る経年分析!J$47,"▲","-")),2)</f>
        <v>29.72</v>
      </c>
    </row>
    <row r="21" spans="1:11">
      <c r="A21" s="180" t="s">
        <v>56</v>
      </c>
      <c r="B21" s="180">
        <f>IF(ISNUMBER(VALUE(SUBSTITUTE(実質収支比率等に係る経年分析!F$49,"▲","-"))),ROUND(VALUE(SUBSTITUTE(実質収支比率等に係る経年分析!F$49,"▲","-")),2),NA())</f>
        <v>1.06</v>
      </c>
      <c r="C21" s="180">
        <f>IF(ISNUMBER(VALUE(SUBSTITUTE(実質収支比率等に係る経年分析!G$49,"▲","-"))),ROUND(VALUE(SUBSTITUTE(実質収支比率等に係る経年分析!G$49,"▲","-")),2),NA())</f>
        <v>-3.28</v>
      </c>
      <c r="D21" s="180">
        <f>IF(ISNUMBER(VALUE(SUBSTITUTE(実質収支比率等に係る経年分析!H$49,"▲","-"))),ROUND(VALUE(SUBSTITUTE(実質収支比率等に係る経年分析!H$49,"▲","-")),2),NA())</f>
        <v>-0.45</v>
      </c>
      <c r="E21" s="180">
        <f>IF(ISNUMBER(VALUE(SUBSTITUTE(実質収支比率等に係る経年分析!I$49,"▲","-"))),ROUND(VALUE(SUBSTITUTE(実質収支比率等に係る経年分析!I$49,"▲","-")),2),NA())</f>
        <v>0.08</v>
      </c>
      <c r="F21" s="180">
        <f>IF(ISNUMBER(VALUE(SUBSTITUTE(実質収支比率等に係る経年分析!J$49,"▲","-"))),ROUND(VALUE(SUBSTITUTE(実質収支比率等に係る経年分析!J$49,"▲","-")),2),NA())</f>
        <v>1.44</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4.28</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介護保険事業（介護サービス事業勘定）</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c r="A31" s="181" t="str">
        <f>IF(連結実質赤字比率に係る赤字・黒字の構成分析!C$39="",NA(),連結実質赤字比率に係る赤字・黒字の構成分析!C$39)</f>
        <v>後期高齢者医療</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c r="A32" s="181" t="str">
        <f>IF(連結実質赤字比率に係る赤字・黒字の構成分析!C$38="",NA(),連結実質赤字比率に係る赤字・黒字の構成分析!C$38)</f>
        <v>下水道事業</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v>
      </c>
    </row>
    <row r="33" spans="1:16">
      <c r="A33" s="181" t="str">
        <f>IF(連結実質赤字比率に係る赤字・黒字の構成分析!C$37="",NA(),連結実質赤字比率に係る赤字・黒字の構成分析!C$37)</f>
        <v>介護保険事業（保険事業勘定）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2.2000000000000002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1.33</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7.75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4.43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3.92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5.19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6.57</v>
      </c>
    </row>
    <row r="35" spans="1:16">
      <c r="A35" s="181" t="str">
        <f>IF(連結実質赤字比率に係る赤字・黒字の構成分析!C$35="",NA(),連結実質赤字比率に係る赤字・黒字の構成分析!C$35)</f>
        <v>水道事業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5.08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5.95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7.69</v>
      </c>
    </row>
    <row r="36" spans="1:16">
      <c r="A36" s="181" t="str">
        <f>IF(連結実質赤字比率に係る赤字・黒字の構成分析!C$34="",NA(),連結実質赤字比率に係る赤字・黒字の構成分析!C$34)</f>
        <v>国民健康保険事業</v>
      </c>
      <c r="B36" s="181">
        <f>IF(ROUND(VALUE(SUBSTITUTE(連結実質赤字比率に係る赤字・黒字の構成分析!F$34,"▲", "-")), 2) &lt; 0, ABS(ROUND(VALUE(SUBSTITUTE(連結実質赤字比率に係る赤字・黒字の構成分析!F$34,"▲", "-")), 2)), NA())</f>
        <v>7.36</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5.39</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4.18</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4.01</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3.13</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931</v>
      </c>
      <c r="E42" s="182"/>
      <c r="F42" s="182"/>
      <c r="G42" s="182">
        <f>'実質公債費比率（分子）の構造'!L$52</f>
        <v>920</v>
      </c>
      <c r="H42" s="182"/>
      <c r="I42" s="182"/>
      <c r="J42" s="182">
        <f>'実質公債費比率（分子）の構造'!M$52</f>
        <v>953</v>
      </c>
      <c r="K42" s="182"/>
      <c r="L42" s="182"/>
      <c r="M42" s="182">
        <f>'実質公債費比率（分子）の構造'!N$52</f>
        <v>963</v>
      </c>
      <c r="N42" s="182"/>
      <c r="O42" s="182"/>
      <c r="P42" s="182">
        <f>'実質公債費比率（分子）の構造'!O$52</f>
        <v>962</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8</v>
      </c>
      <c r="C45" s="182"/>
      <c r="D45" s="182"/>
      <c r="E45" s="182">
        <f>'実質公債費比率（分子）の構造'!L$49</f>
        <v>13</v>
      </c>
      <c r="F45" s="182"/>
      <c r="G45" s="182"/>
      <c r="H45" s="182">
        <f>'実質公債費比率（分子）の構造'!M$49</f>
        <v>14</v>
      </c>
      <c r="I45" s="182"/>
      <c r="J45" s="182"/>
      <c r="K45" s="182">
        <f>'実質公債費比率（分子）の構造'!N$49</f>
        <v>15</v>
      </c>
      <c r="L45" s="182"/>
      <c r="M45" s="182"/>
      <c r="N45" s="182">
        <f>'実質公債費比率（分子）の構造'!O$49</f>
        <v>14</v>
      </c>
      <c r="O45" s="182"/>
      <c r="P45" s="182"/>
    </row>
    <row r="46" spans="1:16">
      <c r="A46" s="182" t="s">
        <v>67</v>
      </c>
      <c r="B46" s="182">
        <f>'実質公債費比率（分子）の構造'!K$48</f>
        <v>409</v>
      </c>
      <c r="C46" s="182"/>
      <c r="D46" s="182"/>
      <c r="E46" s="182">
        <f>'実質公債費比率（分子）の構造'!L$48</f>
        <v>387</v>
      </c>
      <c r="F46" s="182"/>
      <c r="G46" s="182"/>
      <c r="H46" s="182">
        <f>'実質公債費比率（分子）の構造'!M$48</f>
        <v>481</v>
      </c>
      <c r="I46" s="182"/>
      <c r="J46" s="182"/>
      <c r="K46" s="182">
        <f>'実質公債費比率（分子）の構造'!N$48</f>
        <v>450</v>
      </c>
      <c r="L46" s="182"/>
      <c r="M46" s="182"/>
      <c r="N46" s="182">
        <f>'実質公債費比率（分子）の構造'!O$48</f>
        <v>460</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858</v>
      </c>
      <c r="C49" s="182"/>
      <c r="D49" s="182"/>
      <c r="E49" s="182">
        <f>'実質公債費比率（分子）の構造'!L$45</f>
        <v>828</v>
      </c>
      <c r="F49" s="182"/>
      <c r="G49" s="182"/>
      <c r="H49" s="182">
        <f>'実質公債費比率（分子）の構造'!M$45</f>
        <v>856</v>
      </c>
      <c r="I49" s="182"/>
      <c r="J49" s="182"/>
      <c r="K49" s="182">
        <f>'実質公債費比率（分子）の構造'!N$45</f>
        <v>854</v>
      </c>
      <c r="L49" s="182"/>
      <c r="M49" s="182"/>
      <c r="N49" s="182">
        <f>'実質公債費比率（分子）の構造'!O$45</f>
        <v>840</v>
      </c>
      <c r="O49" s="182"/>
      <c r="P49" s="182"/>
    </row>
    <row r="50" spans="1:16">
      <c r="A50" s="182" t="s">
        <v>71</v>
      </c>
      <c r="B50" s="182" t="e">
        <f>NA()</f>
        <v>#N/A</v>
      </c>
      <c r="C50" s="182">
        <f>IF(ISNUMBER('実質公債費比率（分子）の構造'!K$53),'実質公債費比率（分子）の構造'!K$53,NA())</f>
        <v>344</v>
      </c>
      <c r="D50" s="182" t="e">
        <f>NA()</f>
        <v>#N/A</v>
      </c>
      <c r="E50" s="182" t="e">
        <f>NA()</f>
        <v>#N/A</v>
      </c>
      <c r="F50" s="182">
        <f>IF(ISNUMBER('実質公債費比率（分子）の構造'!L$53),'実質公債費比率（分子）の構造'!L$53,NA())</f>
        <v>308</v>
      </c>
      <c r="G50" s="182" t="e">
        <f>NA()</f>
        <v>#N/A</v>
      </c>
      <c r="H50" s="182" t="e">
        <f>NA()</f>
        <v>#N/A</v>
      </c>
      <c r="I50" s="182">
        <f>IF(ISNUMBER('実質公債費比率（分子）の構造'!M$53),'実質公債費比率（分子）の構造'!M$53,NA())</f>
        <v>398</v>
      </c>
      <c r="J50" s="182" t="e">
        <f>NA()</f>
        <v>#N/A</v>
      </c>
      <c r="K50" s="182" t="e">
        <f>NA()</f>
        <v>#N/A</v>
      </c>
      <c r="L50" s="182">
        <f>IF(ISNUMBER('実質公債費比率（分子）の構造'!N$53),'実質公債費比率（分子）の構造'!N$53,NA())</f>
        <v>356</v>
      </c>
      <c r="M50" s="182" t="e">
        <f>NA()</f>
        <v>#N/A</v>
      </c>
      <c r="N50" s="182" t="e">
        <f>NA()</f>
        <v>#N/A</v>
      </c>
      <c r="O50" s="182">
        <f>IF(ISNUMBER('実質公債費比率（分子）の構造'!O$53),'実質公債費比率（分子）の構造'!O$53,NA())</f>
        <v>352</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9768</v>
      </c>
      <c r="E56" s="181"/>
      <c r="F56" s="181"/>
      <c r="G56" s="181">
        <f>'将来負担比率（分子）の構造'!J$52</f>
        <v>9604</v>
      </c>
      <c r="H56" s="181"/>
      <c r="I56" s="181"/>
      <c r="J56" s="181">
        <f>'将来負担比率（分子）の構造'!K$52</f>
        <v>9418</v>
      </c>
      <c r="K56" s="181"/>
      <c r="L56" s="181"/>
      <c r="M56" s="181">
        <f>'将来負担比率（分子）の構造'!L$52</f>
        <v>9489</v>
      </c>
      <c r="N56" s="181"/>
      <c r="O56" s="181"/>
      <c r="P56" s="181">
        <f>'将来負担比率（分子）の構造'!M$52</f>
        <v>9227</v>
      </c>
    </row>
    <row r="57" spans="1:16">
      <c r="A57" s="181" t="s">
        <v>42</v>
      </c>
      <c r="B57" s="181"/>
      <c r="C57" s="181"/>
      <c r="D57" s="181">
        <f>'将来負担比率（分子）の構造'!I$51</f>
        <v>3578</v>
      </c>
      <c r="E57" s="181"/>
      <c r="F57" s="181"/>
      <c r="G57" s="181">
        <f>'将来負担比率（分子）の構造'!J$51</f>
        <v>3351</v>
      </c>
      <c r="H57" s="181"/>
      <c r="I57" s="181"/>
      <c r="J57" s="181">
        <f>'将来負担比率（分子）の構造'!K$51</f>
        <v>3156</v>
      </c>
      <c r="K57" s="181"/>
      <c r="L57" s="181"/>
      <c r="M57" s="181">
        <f>'将来負担比率（分子）の構造'!L$51</f>
        <v>3021</v>
      </c>
      <c r="N57" s="181"/>
      <c r="O57" s="181"/>
      <c r="P57" s="181">
        <f>'将来負担比率（分子）の構造'!M$51</f>
        <v>2877</v>
      </c>
    </row>
    <row r="58" spans="1:16">
      <c r="A58" s="181" t="s">
        <v>41</v>
      </c>
      <c r="B58" s="181"/>
      <c r="C58" s="181"/>
      <c r="D58" s="181">
        <f>'将来負担比率（分子）の構造'!I$50</f>
        <v>2974</v>
      </c>
      <c r="E58" s="181"/>
      <c r="F58" s="181"/>
      <c r="G58" s="181">
        <f>'将来負担比率（分子）の構造'!J$50</f>
        <v>3049</v>
      </c>
      <c r="H58" s="181"/>
      <c r="I58" s="181"/>
      <c r="J58" s="181">
        <f>'将来負担比率（分子）の構造'!K$50</f>
        <v>3156</v>
      </c>
      <c r="K58" s="181"/>
      <c r="L58" s="181"/>
      <c r="M58" s="181">
        <f>'将来負担比率（分子）の構造'!L$50</f>
        <v>3151</v>
      </c>
      <c r="N58" s="181"/>
      <c r="O58" s="181"/>
      <c r="P58" s="181">
        <f>'将来負担比率（分子）の構造'!M$50</f>
        <v>3193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1823</v>
      </c>
      <c r="C62" s="181"/>
      <c r="D62" s="181"/>
      <c r="E62" s="181">
        <f>'将来負担比率（分子）の構造'!J$45</f>
        <v>1794</v>
      </c>
      <c r="F62" s="181"/>
      <c r="G62" s="181"/>
      <c r="H62" s="181">
        <f>'将来負担比率（分子）の構造'!K$45</f>
        <v>1753</v>
      </c>
      <c r="I62" s="181"/>
      <c r="J62" s="181"/>
      <c r="K62" s="181">
        <f>'将来負担比率（分子）の構造'!L$45</f>
        <v>1475</v>
      </c>
      <c r="L62" s="181"/>
      <c r="M62" s="181"/>
      <c r="N62" s="181">
        <f>'将来負担比率（分子）の構造'!M$45</f>
        <v>1399</v>
      </c>
      <c r="O62" s="181"/>
      <c r="P62" s="181"/>
    </row>
    <row r="63" spans="1:16">
      <c r="A63" s="181" t="s">
        <v>34</v>
      </c>
      <c r="B63" s="181">
        <f>'将来負担比率（分子）の構造'!I$44</f>
        <v>175</v>
      </c>
      <c r="C63" s="181"/>
      <c r="D63" s="181"/>
      <c r="E63" s="181">
        <f>'将来負担比率（分子）の構造'!J$44</f>
        <v>173</v>
      </c>
      <c r="F63" s="181"/>
      <c r="G63" s="181"/>
      <c r="H63" s="181">
        <f>'将来負担比率（分子）の構造'!K$44</f>
        <v>194</v>
      </c>
      <c r="I63" s="181"/>
      <c r="J63" s="181"/>
      <c r="K63" s="181">
        <f>'将来負担比率（分子）の構造'!L$44</f>
        <v>193</v>
      </c>
      <c r="L63" s="181"/>
      <c r="M63" s="181"/>
      <c r="N63" s="181">
        <f>'将来負担比率（分子）の構造'!M$44</f>
        <v>176</v>
      </c>
      <c r="O63" s="181"/>
      <c r="P63" s="181"/>
    </row>
    <row r="64" spans="1:16">
      <c r="A64" s="181" t="s">
        <v>33</v>
      </c>
      <c r="B64" s="181">
        <f>'将来負担比率（分子）の構造'!I$43</f>
        <v>6778</v>
      </c>
      <c r="C64" s="181"/>
      <c r="D64" s="181"/>
      <c r="E64" s="181">
        <f>'将来負担比率（分子）の構造'!J$43</f>
        <v>6662</v>
      </c>
      <c r="F64" s="181"/>
      <c r="G64" s="181"/>
      <c r="H64" s="181">
        <f>'将来負担比率（分子）の構造'!K$43</f>
        <v>7682</v>
      </c>
      <c r="I64" s="181"/>
      <c r="J64" s="181"/>
      <c r="K64" s="181">
        <f>'将来負担比率（分子）の構造'!L$43</f>
        <v>7169</v>
      </c>
      <c r="L64" s="181"/>
      <c r="M64" s="181"/>
      <c r="N64" s="181">
        <f>'将来負担比率（分子）の構造'!M$43</f>
        <v>7397</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9586</v>
      </c>
      <c r="C66" s="181"/>
      <c r="D66" s="181"/>
      <c r="E66" s="181">
        <f>'将来負担比率（分子）の構造'!J$41</f>
        <v>9328</v>
      </c>
      <c r="F66" s="181"/>
      <c r="G66" s="181"/>
      <c r="H66" s="181">
        <f>'将来負担比率（分子）の構造'!K$41</f>
        <v>8999</v>
      </c>
      <c r="I66" s="181"/>
      <c r="J66" s="181"/>
      <c r="K66" s="181">
        <f>'将来負担比率（分子）の構造'!L$41</f>
        <v>8890</v>
      </c>
      <c r="L66" s="181"/>
      <c r="M66" s="181"/>
      <c r="N66" s="181">
        <f>'将来負担比率（分子）の構造'!M$41</f>
        <v>8737</v>
      </c>
      <c r="O66" s="181"/>
      <c r="P66" s="181"/>
    </row>
    <row r="67" spans="1:16">
      <c r="A67" s="181" t="s">
        <v>75</v>
      </c>
      <c r="B67" s="181" t="e">
        <f>NA()</f>
        <v>#N/A</v>
      </c>
      <c r="C67" s="181">
        <f>IF(ISNUMBER('将来負担比率（分子）の構造'!I$53), IF('将来負担比率（分子）の構造'!I$53 &lt; 0, 0, '将来負担比率（分子）の構造'!I$53), NA())</f>
        <v>2042</v>
      </c>
      <c r="D67" s="181" t="e">
        <f>NA()</f>
        <v>#N/A</v>
      </c>
      <c r="E67" s="181" t="e">
        <f>NA()</f>
        <v>#N/A</v>
      </c>
      <c r="F67" s="181">
        <f>IF(ISNUMBER('将来負担比率（分子）の構造'!J$53), IF('将来負担比率（分子）の構造'!J$53 &lt; 0, 0, '将来負担比率（分子）の構造'!J$53), NA())</f>
        <v>1953</v>
      </c>
      <c r="G67" s="181" t="e">
        <f>NA()</f>
        <v>#N/A</v>
      </c>
      <c r="H67" s="181" t="e">
        <f>NA()</f>
        <v>#N/A</v>
      </c>
      <c r="I67" s="181">
        <f>IF(ISNUMBER('将来負担比率（分子）の構造'!K$53), IF('将来負担比率（分子）の構造'!K$53 &lt; 0, 0, '将来負担比率（分子）の構造'!K$53), NA())</f>
        <v>2899</v>
      </c>
      <c r="J67" s="181" t="e">
        <f>NA()</f>
        <v>#N/A</v>
      </c>
      <c r="K67" s="181" t="e">
        <f>NA()</f>
        <v>#N/A</v>
      </c>
      <c r="L67" s="181">
        <f>IF(ISNUMBER('将来負担比率（分子）の構造'!L$53), IF('将来負担比率（分子）の構造'!L$53 &lt; 0, 0, '将来負担比率（分子）の構造'!L$53), NA())</f>
        <v>2065</v>
      </c>
      <c r="M67" s="181" t="e">
        <f>NA()</f>
        <v>#N/A</v>
      </c>
      <c r="N67" s="181" t="e">
        <f>NA()</f>
        <v>#N/A</v>
      </c>
      <c r="O67" s="181">
        <f>IF(ISNUMBER('将来負担比率（分子）の構造'!M$53), IF('将来負担比率（分子）の構造'!M$53 &lt; 0, 0, '将来負担比率（分子）の構造'!M$53), NA())</f>
        <v>2412</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1874</v>
      </c>
      <c r="C72" s="185">
        <f>基金残高に係る経年分析!G55</f>
        <v>1798</v>
      </c>
      <c r="D72" s="185">
        <f>基金残高に係る経年分析!H55</f>
        <v>1800</v>
      </c>
    </row>
    <row r="73" spans="1:16">
      <c r="A73" s="184" t="s">
        <v>78</v>
      </c>
      <c r="B73" s="185">
        <f>基金残高に係る経年分析!F56</f>
        <v>216</v>
      </c>
      <c r="C73" s="185">
        <f>基金残高に係る経年分析!G56</f>
        <v>228</v>
      </c>
      <c r="D73" s="185">
        <f>基金残高に係る経年分析!H56</f>
        <v>239</v>
      </c>
    </row>
    <row r="74" spans="1:16">
      <c r="A74" s="184" t="s">
        <v>79</v>
      </c>
      <c r="B74" s="185">
        <f>基金残高に係る経年分析!F57</f>
        <v>471</v>
      </c>
      <c r="C74" s="185">
        <f>基金残高に係る経年分析!G57</f>
        <v>475</v>
      </c>
      <c r="D74" s="185">
        <f>基金残高に係る経年分析!H57</f>
        <v>486</v>
      </c>
    </row>
  </sheetData>
  <sheetProtection algorithmName="SHA-512" hashValue="IxtxWkirncjNH866X/ITYvO/cPjmop2rdarHwCWDAvIJfazXfqzc6vgxf/wSEud6gUufrrWr7W/eTrCGUaQe7g==" saltValue="kqAHpNKT3Np7ERwhv9G5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224</v>
      </c>
      <c r="C5" s="745"/>
      <c r="D5" s="745"/>
      <c r="E5" s="745"/>
      <c r="F5" s="745"/>
      <c r="G5" s="745"/>
      <c r="H5" s="745"/>
      <c r="I5" s="745"/>
      <c r="J5" s="745"/>
      <c r="K5" s="745"/>
      <c r="L5" s="745"/>
      <c r="M5" s="745"/>
      <c r="N5" s="745"/>
      <c r="O5" s="745"/>
      <c r="P5" s="745"/>
      <c r="Q5" s="746"/>
      <c r="R5" s="733">
        <v>2996973</v>
      </c>
      <c r="S5" s="734"/>
      <c r="T5" s="734"/>
      <c r="U5" s="734"/>
      <c r="V5" s="734"/>
      <c r="W5" s="734"/>
      <c r="X5" s="734"/>
      <c r="Y5" s="777"/>
      <c r="Z5" s="795">
        <v>31.7</v>
      </c>
      <c r="AA5" s="795"/>
      <c r="AB5" s="795"/>
      <c r="AC5" s="795"/>
      <c r="AD5" s="796">
        <v>2865647</v>
      </c>
      <c r="AE5" s="796"/>
      <c r="AF5" s="796"/>
      <c r="AG5" s="796"/>
      <c r="AH5" s="796"/>
      <c r="AI5" s="796"/>
      <c r="AJ5" s="796"/>
      <c r="AK5" s="796"/>
      <c r="AL5" s="778">
        <v>48.7</v>
      </c>
      <c r="AM5" s="749"/>
      <c r="AN5" s="749"/>
      <c r="AO5" s="779"/>
      <c r="AP5" s="744" t="s">
        <v>225</v>
      </c>
      <c r="AQ5" s="745"/>
      <c r="AR5" s="745"/>
      <c r="AS5" s="745"/>
      <c r="AT5" s="745"/>
      <c r="AU5" s="745"/>
      <c r="AV5" s="745"/>
      <c r="AW5" s="745"/>
      <c r="AX5" s="745"/>
      <c r="AY5" s="745"/>
      <c r="AZ5" s="745"/>
      <c r="BA5" s="745"/>
      <c r="BB5" s="745"/>
      <c r="BC5" s="745"/>
      <c r="BD5" s="745"/>
      <c r="BE5" s="745"/>
      <c r="BF5" s="746"/>
      <c r="BG5" s="678">
        <v>2865647</v>
      </c>
      <c r="BH5" s="679"/>
      <c r="BI5" s="679"/>
      <c r="BJ5" s="679"/>
      <c r="BK5" s="679"/>
      <c r="BL5" s="679"/>
      <c r="BM5" s="679"/>
      <c r="BN5" s="680"/>
      <c r="BO5" s="715">
        <v>95.6</v>
      </c>
      <c r="BP5" s="715"/>
      <c r="BQ5" s="715"/>
      <c r="BR5" s="715"/>
      <c r="BS5" s="716" t="s">
        <v>128</v>
      </c>
      <c r="BT5" s="716"/>
      <c r="BU5" s="716"/>
      <c r="BV5" s="716"/>
      <c r="BW5" s="716"/>
      <c r="BX5" s="716"/>
      <c r="BY5" s="716"/>
      <c r="BZ5" s="716"/>
      <c r="CA5" s="716"/>
      <c r="CB5" s="766"/>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c r="B6" s="675" t="s">
        <v>229</v>
      </c>
      <c r="C6" s="676"/>
      <c r="D6" s="676"/>
      <c r="E6" s="676"/>
      <c r="F6" s="676"/>
      <c r="G6" s="676"/>
      <c r="H6" s="676"/>
      <c r="I6" s="676"/>
      <c r="J6" s="676"/>
      <c r="K6" s="676"/>
      <c r="L6" s="676"/>
      <c r="M6" s="676"/>
      <c r="N6" s="676"/>
      <c r="O6" s="676"/>
      <c r="P6" s="676"/>
      <c r="Q6" s="677"/>
      <c r="R6" s="678">
        <v>58057</v>
      </c>
      <c r="S6" s="679"/>
      <c r="T6" s="679"/>
      <c r="U6" s="679"/>
      <c r="V6" s="679"/>
      <c r="W6" s="679"/>
      <c r="X6" s="679"/>
      <c r="Y6" s="680"/>
      <c r="Z6" s="715">
        <v>0.6</v>
      </c>
      <c r="AA6" s="715"/>
      <c r="AB6" s="715"/>
      <c r="AC6" s="715"/>
      <c r="AD6" s="716">
        <v>58057</v>
      </c>
      <c r="AE6" s="716"/>
      <c r="AF6" s="716"/>
      <c r="AG6" s="716"/>
      <c r="AH6" s="716"/>
      <c r="AI6" s="716"/>
      <c r="AJ6" s="716"/>
      <c r="AK6" s="716"/>
      <c r="AL6" s="681">
        <v>1</v>
      </c>
      <c r="AM6" s="682"/>
      <c r="AN6" s="682"/>
      <c r="AO6" s="717"/>
      <c r="AP6" s="675" t="s">
        <v>230</v>
      </c>
      <c r="AQ6" s="676"/>
      <c r="AR6" s="676"/>
      <c r="AS6" s="676"/>
      <c r="AT6" s="676"/>
      <c r="AU6" s="676"/>
      <c r="AV6" s="676"/>
      <c r="AW6" s="676"/>
      <c r="AX6" s="676"/>
      <c r="AY6" s="676"/>
      <c r="AZ6" s="676"/>
      <c r="BA6" s="676"/>
      <c r="BB6" s="676"/>
      <c r="BC6" s="676"/>
      <c r="BD6" s="676"/>
      <c r="BE6" s="676"/>
      <c r="BF6" s="677"/>
      <c r="BG6" s="678">
        <v>2865647</v>
      </c>
      <c r="BH6" s="679"/>
      <c r="BI6" s="679"/>
      <c r="BJ6" s="679"/>
      <c r="BK6" s="679"/>
      <c r="BL6" s="679"/>
      <c r="BM6" s="679"/>
      <c r="BN6" s="680"/>
      <c r="BO6" s="715">
        <v>95.6</v>
      </c>
      <c r="BP6" s="715"/>
      <c r="BQ6" s="715"/>
      <c r="BR6" s="715"/>
      <c r="BS6" s="716" t="s">
        <v>128</v>
      </c>
      <c r="BT6" s="716"/>
      <c r="BU6" s="716"/>
      <c r="BV6" s="716"/>
      <c r="BW6" s="716"/>
      <c r="BX6" s="716"/>
      <c r="BY6" s="716"/>
      <c r="BZ6" s="716"/>
      <c r="CA6" s="716"/>
      <c r="CB6" s="766"/>
      <c r="CD6" s="736" t="s">
        <v>231</v>
      </c>
      <c r="CE6" s="737"/>
      <c r="CF6" s="737"/>
      <c r="CG6" s="737"/>
      <c r="CH6" s="737"/>
      <c r="CI6" s="737"/>
      <c r="CJ6" s="737"/>
      <c r="CK6" s="737"/>
      <c r="CL6" s="737"/>
      <c r="CM6" s="737"/>
      <c r="CN6" s="737"/>
      <c r="CO6" s="737"/>
      <c r="CP6" s="737"/>
      <c r="CQ6" s="738"/>
      <c r="CR6" s="678">
        <v>92558</v>
      </c>
      <c r="CS6" s="679"/>
      <c r="CT6" s="679"/>
      <c r="CU6" s="679"/>
      <c r="CV6" s="679"/>
      <c r="CW6" s="679"/>
      <c r="CX6" s="679"/>
      <c r="CY6" s="680"/>
      <c r="CZ6" s="778">
        <v>1</v>
      </c>
      <c r="DA6" s="749"/>
      <c r="DB6" s="749"/>
      <c r="DC6" s="781"/>
      <c r="DD6" s="684" t="s">
        <v>232</v>
      </c>
      <c r="DE6" s="679"/>
      <c r="DF6" s="679"/>
      <c r="DG6" s="679"/>
      <c r="DH6" s="679"/>
      <c r="DI6" s="679"/>
      <c r="DJ6" s="679"/>
      <c r="DK6" s="679"/>
      <c r="DL6" s="679"/>
      <c r="DM6" s="679"/>
      <c r="DN6" s="679"/>
      <c r="DO6" s="679"/>
      <c r="DP6" s="680"/>
      <c r="DQ6" s="684">
        <v>92558</v>
      </c>
      <c r="DR6" s="679"/>
      <c r="DS6" s="679"/>
      <c r="DT6" s="679"/>
      <c r="DU6" s="679"/>
      <c r="DV6" s="679"/>
      <c r="DW6" s="679"/>
      <c r="DX6" s="679"/>
      <c r="DY6" s="679"/>
      <c r="DZ6" s="679"/>
      <c r="EA6" s="679"/>
      <c r="EB6" s="679"/>
      <c r="EC6" s="722"/>
    </row>
    <row r="7" spans="2:143" ht="11.25" customHeight="1">
      <c r="B7" s="675" t="s">
        <v>233</v>
      </c>
      <c r="C7" s="676"/>
      <c r="D7" s="676"/>
      <c r="E7" s="676"/>
      <c r="F7" s="676"/>
      <c r="G7" s="676"/>
      <c r="H7" s="676"/>
      <c r="I7" s="676"/>
      <c r="J7" s="676"/>
      <c r="K7" s="676"/>
      <c r="L7" s="676"/>
      <c r="M7" s="676"/>
      <c r="N7" s="676"/>
      <c r="O7" s="676"/>
      <c r="P7" s="676"/>
      <c r="Q7" s="677"/>
      <c r="R7" s="678">
        <v>4953</v>
      </c>
      <c r="S7" s="679"/>
      <c r="T7" s="679"/>
      <c r="U7" s="679"/>
      <c r="V7" s="679"/>
      <c r="W7" s="679"/>
      <c r="X7" s="679"/>
      <c r="Y7" s="680"/>
      <c r="Z7" s="715">
        <v>0.1</v>
      </c>
      <c r="AA7" s="715"/>
      <c r="AB7" s="715"/>
      <c r="AC7" s="715"/>
      <c r="AD7" s="716">
        <v>4953</v>
      </c>
      <c r="AE7" s="716"/>
      <c r="AF7" s="716"/>
      <c r="AG7" s="716"/>
      <c r="AH7" s="716"/>
      <c r="AI7" s="716"/>
      <c r="AJ7" s="716"/>
      <c r="AK7" s="716"/>
      <c r="AL7" s="681">
        <v>0.1</v>
      </c>
      <c r="AM7" s="682"/>
      <c r="AN7" s="682"/>
      <c r="AO7" s="717"/>
      <c r="AP7" s="675" t="s">
        <v>234</v>
      </c>
      <c r="AQ7" s="676"/>
      <c r="AR7" s="676"/>
      <c r="AS7" s="676"/>
      <c r="AT7" s="676"/>
      <c r="AU7" s="676"/>
      <c r="AV7" s="676"/>
      <c r="AW7" s="676"/>
      <c r="AX7" s="676"/>
      <c r="AY7" s="676"/>
      <c r="AZ7" s="676"/>
      <c r="BA7" s="676"/>
      <c r="BB7" s="676"/>
      <c r="BC7" s="676"/>
      <c r="BD7" s="676"/>
      <c r="BE7" s="676"/>
      <c r="BF7" s="677"/>
      <c r="BG7" s="678">
        <v>1509140</v>
      </c>
      <c r="BH7" s="679"/>
      <c r="BI7" s="679"/>
      <c r="BJ7" s="679"/>
      <c r="BK7" s="679"/>
      <c r="BL7" s="679"/>
      <c r="BM7" s="679"/>
      <c r="BN7" s="680"/>
      <c r="BO7" s="715">
        <v>50.4</v>
      </c>
      <c r="BP7" s="715"/>
      <c r="BQ7" s="715"/>
      <c r="BR7" s="715"/>
      <c r="BS7" s="716" t="s">
        <v>128</v>
      </c>
      <c r="BT7" s="716"/>
      <c r="BU7" s="716"/>
      <c r="BV7" s="716"/>
      <c r="BW7" s="716"/>
      <c r="BX7" s="716"/>
      <c r="BY7" s="716"/>
      <c r="BZ7" s="716"/>
      <c r="CA7" s="716"/>
      <c r="CB7" s="766"/>
      <c r="CD7" s="711" t="s">
        <v>235</v>
      </c>
      <c r="CE7" s="712"/>
      <c r="CF7" s="712"/>
      <c r="CG7" s="712"/>
      <c r="CH7" s="712"/>
      <c r="CI7" s="712"/>
      <c r="CJ7" s="712"/>
      <c r="CK7" s="712"/>
      <c r="CL7" s="712"/>
      <c r="CM7" s="712"/>
      <c r="CN7" s="712"/>
      <c r="CO7" s="712"/>
      <c r="CP7" s="712"/>
      <c r="CQ7" s="713"/>
      <c r="CR7" s="678">
        <v>1054518</v>
      </c>
      <c r="CS7" s="679"/>
      <c r="CT7" s="679"/>
      <c r="CU7" s="679"/>
      <c r="CV7" s="679"/>
      <c r="CW7" s="679"/>
      <c r="CX7" s="679"/>
      <c r="CY7" s="680"/>
      <c r="CZ7" s="715">
        <v>11.7</v>
      </c>
      <c r="DA7" s="715"/>
      <c r="DB7" s="715"/>
      <c r="DC7" s="715"/>
      <c r="DD7" s="684">
        <v>21760</v>
      </c>
      <c r="DE7" s="679"/>
      <c r="DF7" s="679"/>
      <c r="DG7" s="679"/>
      <c r="DH7" s="679"/>
      <c r="DI7" s="679"/>
      <c r="DJ7" s="679"/>
      <c r="DK7" s="679"/>
      <c r="DL7" s="679"/>
      <c r="DM7" s="679"/>
      <c r="DN7" s="679"/>
      <c r="DO7" s="679"/>
      <c r="DP7" s="680"/>
      <c r="DQ7" s="684">
        <v>939472</v>
      </c>
      <c r="DR7" s="679"/>
      <c r="DS7" s="679"/>
      <c r="DT7" s="679"/>
      <c r="DU7" s="679"/>
      <c r="DV7" s="679"/>
      <c r="DW7" s="679"/>
      <c r="DX7" s="679"/>
      <c r="DY7" s="679"/>
      <c r="DZ7" s="679"/>
      <c r="EA7" s="679"/>
      <c r="EB7" s="679"/>
      <c r="EC7" s="722"/>
    </row>
    <row r="8" spans="2:143" ht="11.25" customHeight="1">
      <c r="B8" s="675" t="s">
        <v>236</v>
      </c>
      <c r="C8" s="676"/>
      <c r="D8" s="676"/>
      <c r="E8" s="676"/>
      <c r="F8" s="676"/>
      <c r="G8" s="676"/>
      <c r="H8" s="676"/>
      <c r="I8" s="676"/>
      <c r="J8" s="676"/>
      <c r="K8" s="676"/>
      <c r="L8" s="676"/>
      <c r="M8" s="676"/>
      <c r="N8" s="676"/>
      <c r="O8" s="676"/>
      <c r="P8" s="676"/>
      <c r="Q8" s="677"/>
      <c r="R8" s="678">
        <v>33170</v>
      </c>
      <c r="S8" s="679"/>
      <c r="T8" s="679"/>
      <c r="U8" s="679"/>
      <c r="V8" s="679"/>
      <c r="W8" s="679"/>
      <c r="X8" s="679"/>
      <c r="Y8" s="680"/>
      <c r="Z8" s="715">
        <v>0.4</v>
      </c>
      <c r="AA8" s="715"/>
      <c r="AB8" s="715"/>
      <c r="AC8" s="715"/>
      <c r="AD8" s="716">
        <v>33170</v>
      </c>
      <c r="AE8" s="716"/>
      <c r="AF8" s="716"/>
      <c r="AG8" s="716"/>
      <c r="AH8" s="716"/>
      <c r="AI8" s="716"/>
      <c r="AJ8" s="716"/>
      <c r="AK8" s="716"/>
      <c r="AL8" s="681">
        <v>0.6</v>
      </c>
      <c r="AM8" s="682"/>
      <c r="AN8" s="682"/>
      <c r="AO8" s="717"/>
      <c r="AP8" s="675" t="s">
        <v>237</v>
      </c>
      <c r="AQ8" s="676"/>
      <c r="AR8" s="676"/>
      <c r="AS8" s="676"/>
      <c r="AT8" s="676"/>
      <c r="AU8" s="676"/>
      <c r="AV8" s="676"/>
      <c r="AW8" s="676"/>
      <c r="AX8" s="676"/>
      <c r="AY8" s="676"/>
      <c r="AZ8" s="676"/>
      <c r="BA8" s="676"/>
      <c r="BB8" s="676"/>
      <c r="BC8" s="676"/>
      <c r="BD8" s="676"/>
      <c r="BE8" s="676"/>
      <c r="BF8" s="677"/>
      <c r="BG8" s="678">
        <v>47227</v>
      </c>
      <c r="BH8" s="679"/>
      <c r="BI8" s="679"/>
      <c r="BJ8" s="679"/>
      <c r="BK8" s="679"/>
      <c r="BL8" s="679"/>
      <c r="BM8" s="679"/>
      <c r="BN8" s="680"/>
      <c r="BO8" s="715">
        <v>1.6</v>
      </c>
      <c r="BP8" s="715"/>
      <c r="BQ8" s="715"/>
      <c r="BR8" s="715"/>
      <c r="BS8" s="684" t="s">
        <v>128</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3396291</v>
      </c>
      <c r="CS8" s="679"/>
      <c r="CT8" s="679"/>
      <c r="CU8" s="679"/>
      <c r="CV8" s="679"/>
      <c r="CW8" s="679"/>
      <c r="CX8" s="679"/>
      <c r="CY8" s="680"/>
      <c r="CZ8" s="715">
        <v>37.700000000000003</v>
      </c>
      <c r="DA8" s="715"/>
      <c r="DB8" s="715"/>
      <c r="DC8" s="715"/>
      <c r="DD8" s="684">
        <v>7516</v>
      </c>
      <c r="DE8" s="679"/>
      <c r="DF8" s="679"/>
      <c r="DG8" s="679"/>
      <c r="DH8" s="679"/>
      <c r="DI8" s="679"/>
      <c r="DJ8" s="679"/>
      <c r="DK8" s="679"/>
      <c r="DL8" s="679"/>
      <c r="DM8" s="679"/>
      <c r="DN8" s="679"/>
      <c r="DO8" s="679"/>
      <c r="DP8" s="680"/>
      <c r="DQ8" s="684">
        <v>1875176</v>
      </c>
      <c r="DR8" s="679"/>
      <c r="DS8" s="679"/>
      <c r="DT8" s="679"/>
      <c r="DU8" s="679"/>
      <c r="DV8" s="679"/>
      <c r="DW8" s="679"/>
      <c r="DX8" s="679"/>
      <c r="DY8" s="679"/>
      <c r="DZ8" s="679"/>
      <c r="EA8" s="679"/>
      <c r="EB8" s="679"/>
      <c r="EC8" s="722"/>
    </row>
    <row r="9" spans="2:143" ht="11.25" customHeight="1">
      <c r="B9" s="675" t="s">
        <v>239</v>
      </c>
      <c r="C9" s="676"/>
      <c r="D9" s="676"/>
      <c r="E9" s="676"/>
      <c r="F9" s="676"/>
      <c r="G9" s="676"/>
      <c r="H9" s="676"/>
      <c r="I9" s="676"/>
      <c r="J9" s="676"/>
      <c r="K9" s="676"/>
      <c r="L9" s="676"/>
      <c r="M9" s="676"/>
      <c r="N9" s="676"/>
      <c r="O9" s="676"/>
      <c r="P9" s="676"/>
      <c r="Q9" s="677"/>
      <c r="R9" s="678">
        <v>19084</v>
      </c>
      <c r="S9" s="679"/>
      <c r="T9" s="679"/>
      <c r="U9" s="679"/>
      <c r="V9" s="679"/>
      <c r="W9" s="679"/>
      <c r="X9" s="679"/>
      <c r="Y9" s="680"/>
      <c r="Z9" s="715">
        <v>0.2</v>
      </c>
      <c r="AA9" s="715"/>
      <c r="AB9" s="715"/>
      <c r="AC9" s="715"/>
      <c r="AD9" s="716">
        <v>19084</v>
      </c>
      <c r="AE9" s="716"/>
      <c r="AF9" s="716"/>
      <c r="AG9" s="716"/>
      <c r="AH9" s="716"/>
      <c r="AI9" s="716"/>
      <c r="AJ9" s="716"/>
      <c r="AK9" s="716"/>
      <c r="AL9" s="681">
        <v>0.3</v>
      </c>
      <c r="AM9" s="682"/>
      <c r="AN9" s="682"/>
      <c r="AO9" s="717"/>
      <c r="AP9" s="675" t="s">
        <v>240</v>
      </c>
      <c r="AQ9" s="676"/>
      <c r="AR9" s="676"/>
      <c r="AS9" s="676"/>
      <c r="AT9" s="676"/>
      <c r="AU9" s="676"/>
      <c r="AV9" s="676"/>
      <c r="AW9" s="676"/>
      <c r="AX9" s="676"/>
      <c r="AY9" s="676"/>
      <c r="AZ9" s="676"/>
      <c r="BA9" s="676"/>
      <c r="BB9" s="676"/>
      <c r="BC9" s="676"/>
      <c r="BD9" s="676"/>
      <c r="BE9" s="676"/>
      <c r="BF9" s="677"/>
      <c r="BG9" s="678">
        <v>1371527</v>
      </c>
      <c r="BH9" s="679"/>
      <c r="BI9" s="679"/>
      <c r="BJ9" s="679"/>
      <c r="BK9" s="679"/>
      <c r="BL9" s="679"/>
      <c r="BM9" s="679"/>
      <c r="BN9" s="680"/>
      <c r="BO9" s="715">
        <v>45.8</v>
      </c>
      <c r="BP9" s="715"/>
      <c r="BQ9" s="715"/>
      <c r="BR9" s="715"/>
      <c r="BS9" s="684" t="s">
        <v>128</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892498</v>
      </c>
      <c r="CS9" s="679"/>
      <c r="CT9" s="679"/>
      <c r="CU9" s="679"/>
      <c r="CV9" s="679"/>
      <c r="CW9" s="679"/>
      <c r="CX9" s="679"/>
      <c r="CY9" s="680"/>
      <c r="CZ9" s="715">
        <v>9.9</v>
      </c>
      <c r="DA9" s="715"/>
      <c r="DB9" s="715"/>
      <c r="DC9" s="715"/>
      <c r="DD9" s="684">
        <v>60828</v>
      </c>
      <c r="DE9" s="679"/>
      <c r="DF9" s="679"/>
      <c r="DG9" s="679"/>
      <c r="DH9" s="679"/>
      <c r="DI9" s="679"/>
      <c r="DJ9" s="679"/>
      <c r="DK9" s="679"/>
      <c r="DL9" s="679"/>
      <c r="DM9" s="679"/>
      <c r="DN9" s="679"/>
      <c r="DO9" s="679"/>
      <c r="DP9" s="680"/>
      <c r="DQ9" s="684">
        <v>752877</v>
      </c>
      <c r="DR9" s="679"/>
      <c r="DS9" s="679"/>
      <c r="DT9" s="679"/>
      <c r="DU9" s="679"/>
      <c r="DV9" s="679"/>
      <c r="DW9" s="679"/>
      <c r="DX9" s="679"/>
      <c r="DY9" s="679"/>
      <c r="DZ9" s="679"/>
      <c r="EA9" s="679"/>
      <c r="EB9" s="679"/>
      <c r="EC9" s="722"/>
    </row>
    <row r="10" spans="2:143" ht="11.25" customHeight="1">
      <c r="B10" s="675" t="s">
        <v>242</v>
      </c>
      <c r="C10" s="676"/>
      <c r="D10" s="676"/>
      <c r="E10" s="676"/>
      <c r="F10" s="676"/>
      <c r="G10" s="676"/>
      <c r="H10" s="676"/>
      <c r="I10" s="676"/>
      <c r="J10" s="676"/>
      <c r="K10" s="676"/>
      <c r="L10" s="676"/>
      <c r="M10" s="676"/>
      <c r="N10" s="676"/>
      <c r="O10" s="676"/>
      <c r="P10" s="676"/>
      <c r="Q10" s="677"/>
      <c r="R10" s="678" t="s">
        <v>136</v>
      </c>
      <c r="S10" s="679"/>
      <c r="T10" s="679"/>
      <c r="U10" s="679"/>
      <c r="V10" s="679"/>
      <c r="W10" s="679"/>
      <c r="X10" s="679"/>
      <c r="Y10" s="680"/>
      <c r="Z10" s="715" t="s">
        <v>128</v>
      </c>
      <c r="AA10" s="715"/>
      <c r="AB10" s="715"/>
      <c r="AC10" s="715"/>
      <c r="AD10" s="716" t="s">
        <v>128</v>
      </c>
      <c r="AE10" s="716"/>
      <c r="AF10" s="716"/>
      <c r="AG10" s="716"/>
      <c r="AH10" s="716"/>
      <c r="AI10" s="716"/>
      <c r="AJ10" s="716"/>
      <c r="AK10" s="716"/>
      <c r="AL10" s="681" t="s">
        <v>232</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45912</v>
      </c>
      <c r="BH10" s="679"/>
      <c r="BI10" s="679"/>
      <c r="BJ10" s="679"/>
      <c r="BK10" s="679"/>
      <c r="BL10" s="679"/>
      <c r="BM10" s="679"/>
      <c r="BN10" s="680"/>
      <c r="BO10" s="715">
        <v>1.5</v>
      </c>
      <c r="BP10" s="715"/>
      <c r="BQ10" s="715"/>
      <c r="BR10" s="715"/>
      <c r="BS10" s="684" t="s">
        <v>128</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v>12552</v>
      </c>
      <c r="CS10" s="679"/>
      <c r="CT10" s="679"/>
      <c r="CU10" s="679"/>
      <c r="CV10" s="679"/>
      <c r="CW10" s="679"/>
      <c r="CX10" s="679"/>
      <c r="CY10" s="680"/>
      <c r="CZ10" s="715">
        <v>0.1</v>
      </c>
      <c r="DA10" s="715"/>
      <c r="DB10" s="715"/>
      <c r="DC10" s="715"/>
      <c r="DD10" s="684" t="s">
        <v>232</v>
      </c>
      <c r="DE10" s="679"/>
      <c r="DF10" s="679"/>
      <c r="DG10" s="679"/>
      <c r="DH10" s="679"/>
      <c r="DI10" s="679"/>
      <c r="DJ10" s="679"/>
      <c r="DK10" s="679"/>
      <c r="DL10" s="679"/>
      <c r="DM10" s="679"/>
      <c r="DN10" s="679"/>
      <c r="DO10" s="679"/>
      <c r="DP10" s="680"/>
      <c r="DQ10" s="684">
        <v>12552</v>
      </c>
      <c r="DR10" s="679"/>
      <c r="DS10" s="679"/>
      <c r="DT10" s="679"/>
      <c r="DU10" s="679"/>
      <c r="DV10" s="679"/>
      <c r="DW10" s="679"/>
      <c r="DX10" s="679"/>
      <c r="DY10" s="679"/>
      <c r="DZ10" s="679"/>
      <c r="EA10" s="679"/>
      <c r="EB10" s="679"/>
      <c r="EC10" s="722"/>
    </row>
    <row r="11" spans="2:143" ht="11.25" customHeight="1">
      <c r="B11" s="675" t="s">
        <v>245</v>
      </c>
      <c r="C11" s="676"/>
      <c r="D11" s="676"/>
      <c r="E11" s="676"/>
      <c r="F11" s="676"/>
      <c r="G11" s="676"/>
      <c r="H11" s="676"/>
      <c r="I11" s="676"/>
      <c r="J11" s="676"/>
      <c r="K11" s="676"/>
      <c r="L11" s="676"/>
      <c r="M11" s="676"/>
      <c r="N11" s="676"/>
      <c r="O11" s="676"/>
      <c r="P11" s="676"/>
      <c r="Q11" s="677"/>
      <c r="R11" s="678">
        <v>384660</v>
      </c>
      <c r="S11" s="679"/>
      <c r="T11" s="679"/>
      <c r="U11" s="679"/>
      <c r="V11" s="679"/>
      <c r="W11" s="679"/>
      <c r="X11" s="679"/>
      <c r="Y11" s="680"/>
      <c r="Z11" s="681">
        <v>4.0999999999999996</v>
      </c>
      <c r="AA11" s="682"/>
      <c r="AB11" s="682"/>
      <c r="AC11" s="683"/>
      <c r="AD11" s="684">
        <v>384660</v>
      </c>
      <c r="AE11" s="679"/>
      <c r="AF11" s="679"/>
      <c r="AG11" s="679"/>
      <c r="AH11" s="679"/>
      <c r="AI11" s="679"/>
      <c r="AJ11" s="679"/>
      <c r="AK11" s="680"/>
      <c r="AL11" s="681">
        <v>6.5</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44474</v>
      </c>
      <c r="BH11" s="679"/>
      <c r="BI11" s="679"/>
      <c r="BJ11" s="679"/>
      <c r="BK11" s="679"/>
      <c r="BL11" s="679"/>
      <c r="BM11" s="679"/>
      <c r="BN11" s="680"/>
      <c r="BO11" s="715">
        <v>1.5</v>
      </c>
      <c r="BP11" s="715"/>
      <c r="BQ11" s="715"/>
      <c r="BR11" s="715"/>
      <c r="BS11" s="684" t="s">
        <v>128</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112465</v>
      </c>
      <c r="CS11" s="679"/>
      <c r="CT11" s="679"/>
      <c r="CU11" s="679"/>
      <c r="CV11" s="679"/>
      <c r="CW11" s="679"/>
      <c r="CX11" s="679"/>
      <c r="CY11" s="680"/>
      <c r="CZ11" s="715">
        <v>1.2</v>
      </c>
      <c r="DA11" s="715"/>
      <c r="DB11" s="715"/>
      <c r="DC11" s="715"/>
      <c r="DD11" s="684">
        <v>56903</v>
      </c>
      <c r="DE11" s="679"/>
      <c r="DF11" s="679"/>
      <c r="DG11" s="679"/>
      <c r="DH11" s="679"/>
      <c r="DI11" s="679"/>
      <c r="DJ11" s="679"/>
      <c r="DK11" s="679"/>
      <c r="DL11" s="679"/>
      <c r="DM11" s="679"/>
      <c r="DN11" s="679"/>
      <c r="DO11" s="679"/>
      <c r="DP11" s="680"/>
      <c r="DQ11" s="684">
        <v>73670</v>
      </c>
      <c r="DR11" s="679"/>
      <c r="DS11" s="679"/>
      <c r="DT11" s="679"/>
      <c r="DU11" s="679"/>
      <c r="DV11" s="679"/>
      <c r="DW11" s="679"/>
      <c r="DX11" s="679"/>
      <c r="DY11" s="679"/>
      <c r="DZ11" s="679"/>
      <c r="EA11" s="679"/>
      <c r="EB11" s="679"/>
      <c r="EC11" s="722"/>
    </row>
    <row r="12" spans="2:143" ht="11.25" customHeight="1">
      <c r="B12" s="675" t="s">
        <v>248</v>
      </c>
      <c r="C12" s="676"/>
      <c r="D12" s="676"/>
      <c r="E12" s="676"/>
      <c r="F12" s="676"/>
      <c r="G12" s="676"/>
      <c r="H12" s="676"/>
      <c r="I12" s="676"/>
      <c r="J12" s="676"/>
      <c r="K12" s="676"/>
      <c r="L12" s="676"/>
      <c r="M12" s="676"/>
      <c r="N12" s="676"/>
      <c r="O12" s="676"/>
      <c r="P12" s="676"/>
      <c r="Q12" s="677"/>
      <c r="R12" s="678">
        <v>20165</v>
      </c>
      <c r="S12" s="679"/>
      <c r="T12" s="679"/>
      <c r="U12" s="679"/>
      <c r="V12" s="679"/>
      <c r="W12" s="679"/>
      <c r="X12" s="679"/>
      <c r="Y12" s="680"/>
      <c r="Z12" s="715">
        <v>0.2</v>
      </c>
      <c r="AA12" s="715"/>
      <c r="AB12" s="715"/>
      <c r="AC12" s="715"/>
      <c r="AD12" s="716">
        <v>20165</v>
      </c>
      <c r="AE12" s="716"/>
      <c r="AF12" s="716"/>
      <c r="AG12" s="716"/>
      <c r="AH12" s="716"/>
      <c r="AI12" s="716"/>
      <c r="AJ12" s="716"/>
      <c r="AK12" s="716"/>
      <c r="AL12" s="681">
        <v>0.3</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1166784</v>
      </c>
      <c r="BH12" s="679"/>
      <c r="BI12" s="679"/>
      <c r="BJ12" s="679"/>
      <c r="BK12" s="679"/>
      <c r="BL12" s="679"/>
      <c r="BM12" s="679"/>
      <c r="BN12" s="680"/>
      <c r="BO12" s="715">
        <v>38.9</v>
      </c>
      <c r="BP12" s="715"/>
      <c r="BQ12" s="715"/>
      <c r="BR12" s="715"/>
      <c r="BS12" s="684" t="s">
        <v>232</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102762</v>
      </c>
      <c r="CS12" s="679"/>
      <c r="CT12" s="679"/>
      <c r="CU12" s="679"/>
      <c r="CV12" s="679"/>
      <c r="CW12" s="679"/>
      <c r="CX12" s="679"/>
      <c r="CY12" s="680"/>
      <c r="CZ12" s="715">
        <v>1.1000000000000001</v>
      </c>
      <c r="DA12" s="715"/>
      <c r="DB12" s="715"/>
      <c r="DC12" s="715"/>
      <c r="DD12" s="684">
        <v>2848</v>
      </c>
      <c r="DE12" s="679"/>
      <c r="DF12" s="679"/>
      <c r="DG12" s="679"/>
      <c r="DH12" s="679"/>
      <c r="DI12" s="679"/>
      <c r="DJ12" s="679"/>
      <c r="DK12" s="679"/>
      <c r="DL12" s="679"/>
      <c r="DM12" s="679"/>
      <c r="DN12" s="679"/>
      <c r="DO12" s="679"/>
      <c r="DP12" s="680"/>
      <c r="DQ12" s="684">
        <v>95985</v>
      </c>
      <c r="DR12" s="679"/>
      <c r="DS12" s="679"/>
      <c r="DT12" s="679"/>
      <c r="DU12" s="679"/>
      <c r="DV12" s="679"/>
      <c r="DW12" s="679"/>
      <c r="DX12" s="679"/>
      <c r="DY12" s="679"/>
      <c r="DZ12" s="679"/>
      <c r="EA12" s="679"/>
      <c r="EB12" s="679"/>
      <c r="EC12" s="722"/>
    </row>
    <row r="13" spans="2:143" ht="11.25" customHeight="1">
      <c r="B13" s="675" t="s">
        <v>251</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128</v>
      </c>
      <c r="AA13" s="715"/>
      <c r="AB13" s="715"/>
      <c r="AC13" s="715"/>
      <c r="AD13" s="716" t="s">
        <v>128</v>
      </c>
      <c r="AE13" s="716"/>
      <c r="AF13" s="716"/>
      <c r="AG13" s="716"/>
      <c r="AH13" s="716"/>
      <c r="AI13" s="716"/>
      <c r="AJ13" s="716"/>
      <c r="AK13" s="716"/>
      <c r="AL13" s="681" t="s">
        <v>128</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1166523</v>
      </c>
      <c r="BH13" s="679"/>
      <c r="BI13" s="679"/>
      <c r="BJ13" s="679"/>
      <c r="BK13" s="679"/>
      <c r="BL13" s="679"/>
      <c r="BM13" s="679"/>
      <c r="BN13" s="680"/>
      <c r="BO13" s="715">
        <v>38.9</v>
      </c>
      <c r="BP13" s="715"/>
      <c r="BQ13" s="715"/>
      <c r="BR13" s="715"/>
      <c r="BS13" s="684" t="s">
        <v>128</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853304</v>
      </c>
      <c r="CS13" s="679"/>
      <c r="CT13" s="679"/>
      <c r="CU13" s="679"/>
      <c r="CV13" s="679"/>
      <c r="CW13" s="679"/>
      <c r="CX13" s="679"/>
      <c r="CY13" s="680"/>
      <c r="CZ13" s="715">
        <v>9.5</v>
      </c>
      <c r="DA13" s="715"/>
      <c r="DB13" s="715"/>
      <c r="DC13" s="715"/>
      <c r="DD13" s="684">
        <v>154529</v>
      </c>
      <c r="DE13" s="679"/>
      <c r="DF13" s="679"/>
      <c r="DG13" s="679"/>
      <c r="DH13" s="679"/>
      <c r="DI13" s="679"/>
      <c r="DJ13" s="679"/>
      <c r="DK13" s="679"/>
      <c r="DL13" s="679"/>
      <c r="DM13" s="679"/>
      <c r="DN13" s="679"/>
      <c r="DO13" s="679"/>
      <c r="DP13" s="680"/>
      <c r="DQ13" s="684">
        <v>767820</v>
      </c>
      <c r="DR13" s="679"/>
      <c r="DS13" s="679"/>
      <c r="DT13" s="679"/>
      <c r="DU13" s="679"/>
      <c r="DV13" s="679"/>
      <c r="DW13" s="679"/>
      <c r="DX13" s="679"/>
      <c r="DY13" s="679"/>
      <c r="DZ13" s="679"/>
      <c r="EA13" s="679"/>
      <c r="EB13" s="679"/>
      <c r="EC13" s="722"/>
    </row>
    <row r="14" spans="2:143" ht="11.25" customHeight="1">
      <c r="B14" s="675" t="s">
        <v>254</v>
      </c>
      <c r="C14" s="676"/>
      <c r="D14" s="676"/>
      <c r="E14" s="676"/>
      <c r="F14" s="676"/>
      <c r="G14" s="676"/>
      <c r="H14" s="676"/>
      <c r="I14" s="676"/>
      <c r="J14" s="676"/>
      <c r="K14" s="676"/>
      <c r="L14" s="676"/>
      <c r="M14" s="676"/>
      <c r="N14" s="676"/>
      <c r="O14" s="676"/>
      <c r="P14" s="676"/>
      <c r="Q14" s="677"/>
      <c r="R14" s="678">
        <v>9587</v>
      </c>
      <c r="S14" s="679"/>
      <c r="T14" s="679"/>
      <c r="U14" s="679"/>
      <c r="V14" s="679"/>
      <c r="W14" s="679"/>
      <c r="X14" s="679"/>
      <c r="Y14" s="680"/>
      <c r="Z14" s="715">
        <v>0.1</v>
      </c>
      <c r="AA14" s="715"/>
      <c r="AB14" s="715"/>
      <c r="AC14" s="715"/>
      <c r="AD14" s="716">
        <v>9587</v>
      </c>
      <c r="AE14" s="716"/>
      <c r="AF14" s="716"/>
      <c r="AG14" s="716"/>
      <c r="AH14" s="716"/>
      <c r="AI14" s="716"/>
      <c r="AJ14" s="716"/>
      <c r="AK14" s="716"/>
      <c r="AL14" s="681">
        <v>0.2</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55548</v>
      </c>
      <c r="BH14" s="679"/>
      <c r="BI14" s="679"/>
      <c r="BJ14" s="679"/>
      <c r="BK14" s="679"/>
      <c r="BL14" s="679"/>
      <c r="BM14" s="679"/>
      <c r="BN14" s="680"/>
      <c r="BO14" s="715">
        <v>1.9</v>
      </c>
      <c r="BP14" s="715"/>
      <c r="BQ14" s="715"/>
      <c r="BR14" s="715"/>
      <c r="BS14" s="684" t="s">
        <v>232</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351093</v>
      </c>
      <c r="CS14" s="679"/>
      <c r="CT14" s="679"/>
      <c r="CU14" s="679"/>
      <c r="CV14" s="679"/>
      <c r="CW14" s="679"/>
      <c r="CX14" s="679"/>
      <c r="CY14" s="680"/>
      <c r="CZ14" s="715">
        <v>3.9</v>
      </c>
      <c r="DA14" s="715"/>
      <c r="DB14" s="715"/>
      <c r="DC14" s="715"/>
      <c r="DD14" s="684">
        <v>6340</v>
      </c>
      <c r="DE14" s="679"/>
      <c r="DF14" s="679"/>
      <c r="DG14" s="679"/>
      <c r="DH14" s="679"/>
      <c r="DI14" s="679"/>
      <c r="DJ14" s="679"/>
      <c r="DK14" s="679"/>
      <c r="DL14" s="679"/>
      <c r="DM14" s="679"/>
      <c r="DN14" s="679"/>
      <c r="DO14" s="679"/>
      <c r="DP14" s="680"/>
      <c r="DQ14" s="684">
        <v>348834</v>
      </c>
      <c r="DR14" s="679"/>
      <c r="DS14" s="679"/>
      <c r="DT14" s="679"/>
      <c r="DU14" s="679"/>
      <c r="DV14" s="679"/>
      <c r="DW14" s="679"/>
      <c r="DX14" s="679"/>
      <c r="DY14" s="679"/>
      <c r="DZ14" s="679"/>
      <c r="EA14" s="679"/>
      <c r="EB14" s="679"/>
      <c r="EC14" s="722"/>
    </row>
    <row r="15" spans="2:143" ht="11.25" customHeight="1">
      <c r="B15" s="675" t="s">
        <v>257</v>
      </c>
      <c r="C15" s="676"/>
      <c r="D15" s="676"/>
      <c r="E15" s="676"/>
      <c r="F15" s="676"/>
      <c r="G15" s="676"/>
      <c r="H15" s="676"/>
      <c r="I15" s="676"/>
      <c r="J15" s="676"/>
      <c r="K15" s="676"/>
      <c r="L15" s="676"/>
      <c r="M15" s="676"/>
      <c r="N15" s="676"/>
      <c r="O15" s="676"/>
      <c r="P15" s="676"/>
      <c r="Q15" s="677"/>
      <c r="R15" s="678" t="s">
        <v>232</v>
      </c>
      <c r="S15" s="679"/>
      <c r="T15" s="679"/>
      <c r="U15" s="679"/>
      <c r="V15" s="679"/>
      <c r="W15" s="679"/>
      <c r="X15" s="679"/>
      <c r="Y15" s="680"/>
      <c r="Z15" s="715" t="s">
        <v>128</v>
      </c>
      <c r="AA15" s="715"/>
      <c r="AB15" s="715"/>
      <c r="AC15" s="715"/>
      <c r="AD15" s="716" t="s">
        <v>128</v>
      </c>
      <c r="AE15" s="716"/>
      <c r="AF15" s="716"/>
      <c r="AG15" s="716"/>
      <c r="AH15" s="716"/>
      <c r="AI15" s="716"/>
      <c r="AJ15" s="716"/>
      <c r="AK15" s="716"/>
      <c r="AL15" s="681" t="s">
        <v>128</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134175</v>
      </c>
      <c r="BH15" s="679"/>
      <c r="BI15" s="679"/>
      <c r="BJ15" s="679"/>
      <c r="BK15" s="679"/>
      <c r="BL15" s="679"/>
      <c r="BM15" s="679"/>
      <c r="BN15" s="680"/>
      <c r="BO15" s="715">
        <v>4.5</v>
      </c>
      <c r="BP15" s="715"/>
      <c r="BQ15" s="715"/>
      <c r="BR15" s="715"/>
      <c r="BS15" s="684" t="s">
        <v>232</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1294376</v>
      </c>
      <c r="CS15" s="679"/>
      <c r="CT15" s="679"/>
      <c r="CU15" s="679"/>
      <c r="CV15" s="679"/>
      <c r="CW15" s="679"/>
      <c r="CX15" s="679"/>
      <c r="CY15" s="680"/>
      <c r="CZ15" s="715">
        <v>14.4</v>
      </c>
      <c r="DA15" s="715"/>
      <c r="DB15" s="715"/>
      <c r="DC15" s="715"/>
      <c r="DD15" s="684">
        <v>405206</v>
      </c>
      <c r="DE15" s="679"/>
      <c r="DF15" s="679"/>
      <c r="DG15" s="679"/>
      <c r="DH15" s="679"/>
      <c r="DI15" s="679"/>
      <c r="DJ15" s="679"/>
      <c r="DK15" s="679"/>
      <c r="DL15" s="679"/>
      <c r="DM15" s="679"/>
      <c r="DN15" s="679"/>
      <c r="DO15" s="679"/>
      <c r="DP15" s="680"/>
      <c r="DQ15" s="684">
        <v>882502</v>
      </c>
      <c r="DR15" s="679"/>
      <c r="DS15" s="679"/>
      <c r="DT15" s="679"/>
      <c r="DU15" s="679"/>
      <c r="DV15" s="679"/>
      <c r="DW15" s="679"/>
      <c r="DX15" s="679"/>
      <c r="DY15" s="679"/>
      <c r="DZ15" s="679"/>
      <c r="EA15" s="679"/>
      <c r="EB15" s="679"/>
      <c r="EC15" s="722"/>
    </row>
    <row r="16" spans="2:143" ht="11.25" customHeight="1">
      <c r="B16" s="675" t="s">
        <v>260</v>
      </c>
      <c r="C16" s="676"/>
      <c r="D16" s="676"/>
      <c r="E16" s="676"/>
      <c r="F16" s="676"/>
      <c r="G16" s="676"/>
      <c r="H16" s="676"/>
      <c r="I16" s="676"/>
      <c r="J16" s="676"/>
      <c r="K16" s="676"/>
      <c r="L16" s="676"/>
      <c r="M16" s="676"/>
      <c r="N16" s="676"/>
      <c r="O16" s="676"/>
      <c r="P16" s="676"/>
      <c r="Q16" s="677"/>
      <c r="R16" s="678">
        <v>3329</v>
      </c>
      <c r="S16" s="679"/>
      <c r="T16" s="679"/>
      <c r="U16" s="679"/>
      <c r="V16" s="679"/>
      <c r="W16" s="679"/>
      <c r="X16" s="679"/>
      <c r="Y16" s="680"/>
      <c r="Z16" s="715">
        <v>0</v>
      </c>
      <c r="AA16" s="715"/>
      <c r="AB16" s="715"/>
      <c r="AC16" s="715"/>
      <c r="AD16" s="716">
        <v>3329</v>
      </c>
      <c r="AE16" s="716"/>
      <c r="AF16" s="716"/>
      <c r="AG16" s="716"/>
      <c r="AH16" s="716"/>
      <c r="AI16" s="716"/>
      <c r="AJ16" s="716"/>
      <c r="AK16" s="716"/>
      <c r="AL16" s="681">
        <v>0.1</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136</v>
      </c>
      <c r="BP16" s="715"/>
      <c r="BQ16" s="715"/>
      <c r="BR16" s="715"/>
      <c r="BS16" s="684" t="s">
        <v>232</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t="s">
        <v>128</v>
      </c>
      <c r="CS16" s="679"/>
      <c r="CT16" s="679"/>
      <c r="CU16" s="679"/>
      <c r="CV16" s="679"/>
      <c r="CW16" s="679"/>
      <c r="CX16" s="679"/>
      <c r="CY16" s="680"/>
      <c r="CZ16" s="715" t="s">
        <v>128</v>
      </c>
      <c r="DA16" s="715"/>
      <c r="DB16" s="715"/>
      <c r="DC16" s="715"/>
      <c r="DD16" s="684" t="s">
        <v>232</v>
      </c>
      <c r="DE16" s="679"/>
      <c r="DF16" s="679"/>
      <c r="DG16" s="679"/>
      <c r="DH16" s="679"/>
      <c r="DI16" s="679"/>
      <c r="DJ16" s="679"/>
      <c r="DK16" s="679"/>
      <c r="DL16" s="679"/>
      <c r="DM16" s="679"/>
      <c r="DN16" s="679"/>
      <c r="DO16" s="679"/>
      <c r="DP16" s="680"/>
      <c r="DQ16" s="684" t="s">
        <v>128</v>
      </c>
      <c r="DR16" s="679"/>
      <c r="DS16" s="679"/>
      <c r="DT16" s="679"/>
      <c r="DU16" s="679"/>
      <c r="DV16" s="679"/>
      <c r="DW16" s="679"/>
      <c r="DX16" s="679"/>
      <c r="DY16" s="679"/>
      <c r="DZ16" s="679"/>
      <c r="EA16" s="679"/>
      <c r="EB16" s="679"/>
      <c r="EC16" s="722"/>
    </row>
    <row r="17" spans="2:133" ht="11.25" customHeight="1">
      <c r="B17" s="675" t="s">
        <v>263</v>
      </c>
      <c r="C17" s="676"/>
      <c r="D17" s="676"/>
      <c r="E17" s="676"/>
      <c r="F17" s="676"/>
      <c r="G17" s="676"/>
      <c r="H17" s="676"/>
      <c r="I17" s="676"/>
      <c r="J17" s="676"/>
      <c r="K17" s="676"/>
      <c r="L17" s="676"/>
      <c r="M17" s="676"/>
      <c r="N17" s="676"/>
      <c r="O17" s="676"/>
      <c r="P17" s="676"/>
      <c r="Q17" s="677"/>
      <c r="R17" s="678">
        <v>99204</v>
      </c>
      <c r="S17" s="679"/>
      <c r="T17" s="679"/>
      <c r="U17" s="679"/>
      <c r="V17" s="679"/>
      <c r="W17" s="679"/>
      <c r="X17" s="679"/>
      <c r="Y17" s="680"/>
      <c r="Z17" s="715">
        <v>1.1000000000000001</v>
      </c>
      <c r="AA17" s="715"/>
      <c r="AB17" s="715"/>
      <c r="AC17" s="715"/>
      <c r="AD17" s="716">
        <v>99204</v>
      </c>
      <c r="AE17" s="716"/>
      <c r="AF17" s="716"/>
      <c r="AG17" s="716"/>
      <c r="AH17" s="716"/>
      <c r="AI17" s="716"/>
      <c r="AJ17" s="716"/>
      <c r="AK17" s="716"/>
      <c r="AL17" s="681">
        <v>1.7</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232</v>
      </c>
      <c r="BH17" s="679"/>
      <c r="BI17" s="679"/>
      <c r="BJ17" s="679"/>
      <c r="BK17" s="679"/>
      <c r="BL17" s="679"/>
      <c r="BM17" s="679"/>
      <c r="BN17" s="680"/>
      <c r="BO17" s="715" t="s">
        <v>128</v>
      </c>
      <c r="BP17" s="715"/>
      <c r="BQ17" s="715"/>
      <c r="BR17" s="715"/>
      <c r="BS17" s="684" t="s">
        <v>128</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839848</v>
      </c>
      <c r="CS17" s="679"/>
      <c r="CT17" s="679"/>
      <c r="CU17" s="679"/>
      <c r="CV17" s="679"/>
      <c r="CW17" s="679"/>
      <c r="CX17" s="679"/>
      <c r="CY17" s="680"/>
      <c r="CZ17" s="715">
        <v>9.3000000000000007</v>
      </c>
      <c r="DA17" s="715"/>
      <c r="DB17" s="715"/>
      <c r="DC17" s="715"/>
      <c r="DD17" s="684" t="s">
        <v>232</v>
      </c>
      <c r="DE17" s="679"/>
      <c r="DF17" s="679"/>
      <c r="DG17" s="679"/>
      <c r="DH17" s="679"/>
      <c r="DI17" s="679"/>
      <c r="DJ17" s="679"/>
      <c r="DK17" s="679"/>
      <c r="DL17" s="679"/>
      <c r="DM17" s="679"/>
      <c r="DN17" s="679"/>
      <c r="DO17" s="679"/>
      <c r="DP17" s="680"/>
      <c r="DQ17" s="684">
        <v>815427</v>
      </c>
      <c r="DR17" s="679"/>
      <c r="DS17" s="679"/>
      <c r="DT17" s="679"/>
      <c r="DU17" s="679"/>
      <c r="DV17" s="679"/>
      <c r="DW17" s="679"/>
      <c r="DX17" s="679"/>
      <c r="DY17" s="679"/>
      <c r="DZ17" s="679"/>
      <c r="EA17" s="679"/>
      <c r="EB17" s="679"/>
      <c r="EC17" s="722"/>
    </row>
    <row r="18" spans="2:133" ht="11.25" customHeight="1">
      <c r="B18" s="675" t="s">
        <v>266</v>
      </c>
      <c r="C18" s="676"/>
      <c r="D18" s="676"/>
      <c r="E18" s="676"/>
      <c r="F18" s="676"/>
      <c r="G18" s="676"/>
      <c r="H18" s="676"/>
      <c r="I18" s="676"/>
      <c r="J18" s="676"/>
      <c r="K18" s="676"/>
      <c r="L18" s="676"/>
      <c r="M18" s="676"/>
      <c r="N18" s="676"/>
      <c r="O18" s="676"/>
      <c r="P18" s="676"/>
      <c r="Q18" s="677"/>
      <c r="R18" s="678">
        <v>34728</v>
      </c>
      <c r="S18" s="679"/>
      <c r="T18" s="679"/>
      <c r="U18" s="679"/>
      <c r="V18" s="679"/>
      <c r="W18" s="679"/>
      <c r="X18" s="679"/>
      <c r="Y18" s="680"/>
      <c r="Z18" s="715">
        <v>0.4</v>
      </c>
      <c r="AA18" s="715"/>
      <c r="AB18" s="715"/>
      <c r="AC18" s="715"/>
      <c r="AD18" s="716">
        <v>34728</v>
      </c>
      <c r="AE18" s="716"/>
      <c r="AF18" s="716"/>
      <c r="AG18" s="716"/>
      <c r="AH18" s="716"/>
      <c r="AI18" s="716"/>
      <c r="AJ18" s="716"/>
      <c r="AK18" s="716"/>
      <c r="AL18" s="681">
        <v>0.6</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232</v>
      </c>
      <c r="BP18" s="715"/>
      <c r="BQ18" s="715"/>
      <c r="BR18" s="715"/>
      <c r="BS18" s="684" t="s">
        <v>128</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128</v>
      </c>
      <c r="DA18" s="715"/>
      <c r="DB18" s="715"/>
      <c r="DC18" s="715"/>
      <c r="DD18" s="684" t="s">
        <v>128</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c r="B19" s="675" t="s">
        <v>269</v>
      </c>
      <c r="C19" s="676"/>
      <c r="D19" s="676"/>
      <c r="E19" s="676"/>
      <c r="F19" s="676"/>
      <c r="G19" s="676"/>
      <c r="H19" s="676"/>
      <c r="I19" s="676"/>
      <c r="J19" s="676"/>
      <c r="K19" s="676"/>
      <c r="L19" s="676"/>
      <c r="M19" s="676"/>
      <c r="N19" s="676"/>
      <c r="O19" s="676"/>
      <c r="P19" s="676"/>
      <c r="Q19" s="677"/>
      <c r="R19" s="678">
        <v>1440</v>
      </c>
      <c r="S19" s="679"/>
      <c r="T19" s="679"/>
      <c r="U19" s="679"/>
      <c r="V19" s="679"/>
      <c r="W19" s="679"/>
      <c r="X19" s="679"/>
      <c r="Y19" s="680"/>
      <c r="Z19" s="715">
        <v>0</v>
      </c>
      <c r="AA19" s="715"/>
      <c r="AB19" s="715"/>
      <c r="AC19" s="715"/>
      <c r="AD19" s="716">
        <v>1440</v>
      </c>
      <c r="AE19" s="716"/>
      <c r="AF19" s="716"/>
      <c r="AG19" s="716"/>
      <c r="AH19" s="716"/>
      <c r="AI19" s="716"/>
      <c r="AJ19" s="716"/>
      <c r="AK19" s="716"/>
      <c r="AL19" s="681">
        <v>0</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v>131326</v>
      </c>
      <c r="BH19" s="679"/>
      <c r="BI19" s="679"/>
      <c r="BJ19" s="679"/>
      <c r="BK19" s="679"/>
      <c r="BL19" s="679"/>
      <c r="BM19" s="679"/>
      <c r="BN19" s="680"/>
      <c r="BO19" s="715">
        <v>4.4000000000000004</v>
      </c>
      <c r="BP19" s="715"/>
      <c r="BQ19" s="715"/>
      <c r="BR19" s="715"/>
      <c r="BS19" s="684" t="s">
        <v>128</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128</v>
      </c>
      <c r="DA19" s="715"/>
      <c r="DB19" s="715"/>
      <c r="DC19" s="715"/>
      <c r="DD19" s="684" t="s">
        <v>128</v>
      </c>
      <c r="DE19" s="679"/>
      <c r="DF19" s="679"/>
      <c r="DG19" s="679"/>
      <c r="DH19" s="679"/>
      <c r="DI19" s="679"/>
      <c r="DJ19" s="679"/>
      <c r="DK19" s="679"/>
      <c r="DL19" s="679"/>
      <c r="DM19" s="679"/>
      <c r="DN19" s="679"/>
      <c r="DO19" s="679"/>
      <c r="DP19" s="680"/>
      <c r="DQ19" s="684" t="s">
        <v>232</v>
      </c>
      <c r="DR19" s="679"/>
      <c r="DS19" s="679"/>
      <c r="DT19" s="679"/>
      <c r="DU19" s="679"/>
      <c r="DV19" s="679"/>
      <c r="DW19" s="679"/>
      <c r="DX19" s="679"/>
      <c r="DY19" s="679"/>
      <c r="DZ19" s="679"/>
      <c r="EA19" s="679"/>
      <c r="EB19" s="679"/>
      <c r="EC19" s="722"/>
    </row>
    <row r="20" spans="2:133" ht="11.25" customHeight="1">
      <c r="B20" s="675" t="s">
        <v>272</v>
      </c>
      <c r="C20" s="676"/>
      <c r="D20" s="676"/>
      <c r="E20" s="676"/>
      <c r="F20" s="676"/>
      <c r="G20" s="676"/>
      <c r="H20" s="676"/>
      <c r="I20" s="676"/>
      <c r="J20" s="676"/>
      <c r="K20" s="676"/>
      <c r="L20" s="676"/>
      <c r="M20" s="676"/>
      <c r="N20" s="676"/>
      <c r="O20" s="676"/>
      <c r="P20" s="676"/>
      <c r="Q20" s="677"/>
      <c r="R20" s="678">
        <v>430</v>
      </c>
      <c r="S20" s="679"/>
      <c r="T20" s="679"/>
      <c r="U20" s="679"/>
      <c r="V20" s="679"/>
      <c r="W20" s="679"/>
      <c r="X20" s="679"/>
      <c r="Y20" s="680"/>
      <c r="Z20" s="715">
        <v>0</v>
      </c>
      <c r="AA20" s="715"/>
      <c r="AB20" s="715"/>
      <c r="AC20" s="715"/>
      <c r="AD20" s="716">
        <v>430</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v>131326</v>
      </c>
      <c r="BH20" s="679"/>
      <c r="BI20" s="679"/>
      <c r="BJ20" s="679"/>
      <c r="BK20" s="679"/>
      <c r="BL20" s="679"/>
      <c r="BM20" s="679"/>
      <c r="BN20" s="680"/>
      <c r="BO20" s="715">
        <v>4.4000000000000004</v>
      </c>
      <c r="BP20" s="715"/>
      <c r="BQ20" s="715"/>
      <c r="BR20" s="715"/>
      <c r="BS20" s="684" t="s">
        <v>128</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9002265</v>
      </c>
      <c r="CS20" s="679"/>
      <c r="CT20" s="679"/>
      <c r="CU20" s="679"/>
      <c r="CV20" s="679"/>
      <c r="CW20" s="679"/>
      <c r="CX20" s="679"/>
      <c r="CY20" s="680"/>
      <c r="CZ20" s="715">
        <v>100</v>
      </c>
      <c r="DA20" s="715"/>
      <c r="DB20" s="715"/>
      <c r="DC20" s="715"/>
      <c r="DD20" s="684">
        <v>715930</v>
      </c>
      <c r="DE20" s="679"/>
      <c r="DF20" s="679"/>
      <c r="DG20" s="679"/>
      <c r="DH20" s="679"/>
      <c r="DI20" s="679"/>
      <c r="DJ20" s="679"/>
      <c r="DK20" s="679"/>
      <c r="DL20" s="679"/>
      <c r="DM20" s="679"/>
      <c r="DN20" s="679"/>
      <c r="DO20" s="679"/>
      <c r="DP20" s="680"/>
      <c r="DQ20" s="684">
        <v>6656873</v>
      </c>
      <c r="DR20" s="679"/>
      <c r="DS20" s="679"/>
      <c r="DT20" s="679"/>
      <c r="DU20" s="679"/>
      <c r="DV20" s="679"/>
      <c r="DW20" s="679"/>
      <c r="DX20" s="679"/>
      <c r="DY20" s="679"/>
      <c r="DZ20" s="679"/>
      <c r="EA20" s="679"/>
      <c r="EB20" s="679"/>
      <c r="EC20" s="722"/>
    </row>
    <row r="21" spans="2:133" ht="11.25" customHeight="1">
      <c r="B21" s="675" t="s">
        <v>275</v>
      </c>
      <c r="C21" s="676"/>
      <c r="D21" s="676"/>
      <c r="E21" s="676"/>
      <c r="F21" s="676"/>
      <c r="G21" s="676"/>
      <c r="H21" s="676"/>
      <c r="I21" s="676"/>
      <c r="J21" s="676"/>
      <c r="K21" s="676"/>
      <c r="L21" s="676"/>
      <c r="M21" s="676"/>
      <c r="N21" s="676"/>
      <c r="O21" s="676"/>
      <c r="P21" s="676"/>
      <c r="Q21" s="677"/>
      <c r="R21" s="678">
        <v>62606</v>
      </c>
      <c r="S21" s="679"/>
      <c r="T21" s="679"/>
      <c r="U21" s="679"/>
      <c r="V21" s="679"/>
      <c r="W21" s="679"/>
      <c r="X21" s="679"/>
      <c r="Y21" s="680"/>
      <c r="Z21" s="715">
        <v>0.7</v>
      </c>
      <c r="AA21" s="715"/>
      <c r="AB21" s="715"/>
      <c r="AC21" s="715"/>
      <c r="AD21" s="716">
        <v>62606</v>
      </c>
      <c r="AE21" s="716"/>
      <c r="AF21" s="716"/>
      <c r="AG21" s="716"/>
      <c r="AH21" s="716"/>
      <c r="AI21" s="716"/>
      <c r="AJ21" s="716"/>
      <c r="AK21" s="716"/>
      <c r="AL21" s="681">
        <v>1.1000000000000001</v>
      </c>
      <c r="AM21" s="682"/>
      <c r="AN21" s="682"/>
      <c r="AO21" s="717"/>
      <c r="AP21" s="773" t="s">
        <v>276</v>
      </c>
      <c r="AQ21" s="780"/>
      <c r="AR21" s="780"/>
      <c r="AS21" s="780"/>
      <c r="AT21" s="780"/>
      <c r="AU21" s="780"/>
      <c r="AV21" s="780"/>
      <c r="AW21" s="780"/>
      <c r="AX21" s="780"/>
      <c r="AY21" s="780"/>
      <c r="AZ21" s="780"/>
      <c r="BA21" s="780"/>
      <c r="BB21" s="780"/>
      <c r="BC21" s="780"/>
      <c r="BD21" s="780"/>
      <c r="BE21" s="780"/>
      <c r="BF21" s="775"/>
      <c r="BG21" s="678" t="s">
        <v>232</v>
      </c>
      <c r="BH21" s="679"/>
      <c r="BI21" s="679"/>
      <c r="BJ21" s="679"/>
      <c r="BK21" s="679"/>
      <c r="BL21" s="679"/>
      <c r="BM21" s="679"/>
      <c r="BN21" s="680"/>
      <c r="BO21" s="715" t="s">
        <v>232</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277</v>
      </c>
      <c r="C22" s="676"/>
      <c r="D22" s="676"/>
      <c r="E22" s="676"/>
      <c r="F22" s="676"/>
      <c r="G22" s="676"/>
      <c r="H22" s="676"/>
      <c r="I22" s="676"/>
      <c r="J22" s="676"/>
      <c r="K22" s="676"/>
      <c r="L22" s="676"/>
      <c r="M22" s="676"/>
      <c r="N22" s="676"/>
      <c r="O22" s="676"/>
      <c r="P22" s="676"/>
      <c r="Q22" s="677"/>
      <c r="R22" s="678">
        <v>2696068</v>
      </c>
      <c r="S22" s="679"/>
      <c r="T22" s="679"/>
      <c r="U22" s="679"/>
      <c r="V22" s="679"/>
      <c r="W22" s="679"/>
      <c r="X22" s="679"/>
      <c r="Y22" s="680"/>
      <c r="Z22" s="715">
        <v>28.5</v>
      </c>
      <c r="AA22" s="715"/>
      <c r="AB22" s="715"/>
      <c r="AC22" s="715"/>
      <c r="AD22" s="716">
        <v>2347914</v>
      </c>
      <c r="AE22" s="716"/>
      <c r="AF22" s="716"/>
      <c r="AG22" s="716"/>
      <c r="AH22" s="716"/>
      <c r="AI22" s="716"/>
      <c r="AJ22" s="716"/>
      <c r="AK22" s="716"/>
      <c r="AL22" s="681">
        <v>39.9</v>
      </c>
      <c r="AM22" s="682"/>
      <c r="AN22" s="682"/>
      <c r="AO22" s="717"/>
      <c r="AP22" s="773" t="s">
        <v>278</v>
      </c>
      <c r="AQ22" s="780"/>
      <c r="AR22" s="780"/>
      <c r="AS22" s="780"/>
      <c r="AT22" s="780"/>
      <c r="AU22" s="780"/>
      <c r="AV22" s="780"/>
      <c r="AW22" s="780"/>
      <c r="AX22" s="780"/>
      <c r="AY22" s="780"/>
      <c r="AZ22" s="780"/>
      <c r="BA22" s="780"/>
      <c r="BB22" s="780"/>
      <c r="BC22" s="780"/>
      <c r="BD22" s="780"/>
      <c r="BE22" s="780"/>
      <c r="BF22" s="775"/>
      <c r="BG22" s="678" t="s">
        <v>128</v>
      </c>
      <c r="BH22" s="679"/>
      <c r="BI22" s="679"/>
      <c r="BJ22" s="679"/>
      <c r="BK22" s="679"/>
      <c r="BL22" s="679"/>
      <c r="BM22" s="679"/>
      <c r="BN22" s="680"/>
      <c r="BO22" s="715" t="s">
        <v>128</v>
      </c>
      <c r="BP22" s="715"/>
      <c r="BQ22" s="715"/>
      <c r="BR22" s="715"/>
      <c r="BS22" s="684" t="s">
        <v>128</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280</v>
      </c>
      <c r="C23" s="676"/>
      <c r="D23" s="676"/>
      <c r="E23" s="676"/>
      <c r="F23" s="676"/>
      <c r="G23" s="676"/>
      <c r="H23" s="676"/>
      <c r="I23" s="676"/>
      <c r="J23" s="676"/>
      <c r="K23" s="676"/>
      <c r="L23" s="676"/>
      <c r="M23" s="676"/>
      <c r="N23" s="676"/>
      <c r="O23" s="676"/>
      <c r="P23" s="676"/>
      <c r="Q23" s="677"/>
      <c r="R23" s="678">
        <v>2347914</v>
      </c>
      <c r="S23" s="679"/>
      <c r="T23" s="679"/>
      <c r="U23" s="679"/>
      <c r="V23" s="679"/>
      <c r="W23" s="679"/>
      <c r="X23" s="679"/>
      <c r="Y23" s="680"/>
      <c r="Z23" s="715">
        <v>24.9</v>
      </c>
      <c r="AA23" s="715"/>
      <c r="AB23" s="715"/>
      <c r="AC23" s="715"/>
      <c r="AD23" s="716">
        <v>2347914</v>
      </c>
      <c r="AE23" s="716"/>
      <c r="AF23" s="716"/>
      <c r="AG23" s="716"/>
      <c r="AH23" s="716"/>
      <c r="AI23" s="716"/>
      <c r="AJ23" s="716"/>
      <c r="AK23" s="716"/>
      <c r="AL23" s="681">
        <v>39.9</v>
      </c>
      <c r="AM23" s="682"/>
      <c r="AN23" s="682"/>
      <c r="AO23" s="717"/>
      <c r="AP23" s="773" t="s">
        <v>281</v>
      </c>
      <c r="AQ23" s="780"/>
      <c r="AR23" s="780"/>
      <c r="AS23" s="780"/>
      <c r="AT23" s="780"/>
      <c r="AU23" s="780"/>
      <c r="AV23" s="780"/>
      <c r="AW23" s="780"/>
      <c r="AX23" s="780"/>
      <c r="AY23" s="780"/>
      <c r="AZ23" s="780"/>
      <c r="BA23" s="780"/>
      <c r="BB23" s="780"/>
      <c r="BC23" s="780"/>
      <c r="BD23" s="780"/>
      <c r="BE23" s="780"/>
      <c r="BF23" s="775"/>
      <c r="BG23" s="678">
        <v>131326</v>
      </c>
      <c r="BH23" s="679"/>
      <c r="BI23" s="679"/>
      <c r="BJ23" s="679"/>
      <c r="BK23" s="679"/>
      <c r="BL23" s="679"/>
      <c r="BM23" s="679"/>
      <c r="BN23" s="680"/>
      <c r="BO23" s="715">
        <v>4.4000000000000004</v>
      </c>
      <c r="BP23" s="715"/>
      <c r="BQ23" s="715"/>
      <c r="BR23" s="715"/>
      <c r="BS23" s="684" t="s">
        <v>128</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c r="B24" s="675" t="s">
        <v>287</v>
      </c>
      <c r="C24" s="676"/>
      <c r="D24" s="676"/>
      <c r="E24" s="676"/>
      <c r="F24" s="676"/>
      <c r="G24" s="676"/>
      <c r="H24" s="676"/>
      <c r="I24" s="676"/>
      <c r="J24" s="676"/>
      <c r="K24" s="676"/>
      <c r="L24" s="676"/>
      <c r="M24" s="676"/>
      <c r="N24" s="676"/>
      <c r="O24" s="676"/>
      <c r="P24" s="676"/>
      <c r="Q24" s="677"/>
      <c r="R24" s="678">
        <v>348154</v>
      </c>
      <c r="S24" s="679"/>
      <c r="T24" s="679"/>
      <c r="U24" s="679"/>
      <c r="V24" s="679"/>
      <c r="W24" s="679"/>
      <c r="X24" s="679"/>
      <c r="Y24" s="680"/>
      <c r="Z24" s="715">
        <v>3.7</v>
      </c>
      <c r="AA24" s="715"/>
      <c r="AB24" s="715"/>
      <c r="AC24" s="715"/>
      <c r="AD24" s="716" t="s">
        <v>128</v>
      </c>
      <c r="AE24" s="716"/>
      <c r="AF24" s="716"/>
      <c r="AG24" s="716"/>
      <c r="AH24" s="716"/>
      <c r="AI24" s="716"/>
      <c r="AJ24" s="716"/>
      <c r="AK24" s="716"/>
      <c r="AL24" s="681" t="s">
        <v>128</v>
      </c>
      <c r="AM24" s="682"/>
      <c r="AN24" s="682"/>
      <c r="AO24" s="717"/>
      <c r="AP24" s="773" t="s">
        <v>288</v>
      </c>
      <c r="AQ24" s="780"/>
      <c r="AR24" s="780"/>
      <c r="AS24" s="780"/>
      <c r="AT24" s="780"/>
      <c r="AU24" s="780"/>
      <c r="AV24" s="780"/>
      <c r="AW24" s="780"/>
      <c r="AX24" s="780"/>
      <c r="AY24" s="780"/>
      <c r="AZ24" s="780"/>
      <c r="BA24" s="780"/>
      <c r="BB24" s="780"/>
      <c r="BC24" s="780"/>
      <c r="BD24" s="780"/>
      <c r="BE24" s="780"/>
      <c r="BF24" s="775"/>
      <c r="BG24" s="678" t="s">
        <v>136</v>
      </c>
      <c r="BH24" s="679"/>
      <c r="BI24" s="679"/>
      <c r="BJ24" s="679"/>
      <c r="BK24" s="679"/>
      <c r="BL24" s="679"/>
      <c r="BM24" s="679"/>
      <c r="BN24" s="680"/>
      <c r="BO24" s="715" t="s">
        <v>128</v>
      </c>
      <c r="BP24" s="715"/>
      <c r="BQ24" s="715"/>
      <c r="BR24" s="715"/>
      <c r="BS24" s="684" t="s">
        <v>289</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3938789</v>
      </c>
      <c r="CS24" s="734"/>
      <c r="CT24" s="734"/>
      <c r="CU24" s="734"/>
      <c r="CV24" s="734"/>
      <c r="CW24" s="734"/>
      <c r="CX24" s="734"/>
      <c r="CY24" s="777"/>
      <c r="CZ24" s="778">
        <v>43.8</v>
      </c>
      <c r="DA24" s="749"/>
      <c r="DB24" s="749"/>
      <c r="DC24" s="781"/>
      <c r="DD24" s="776">
        <v>2675677</v>
      </c>
      <c r="DE24" s="734"/>
      <c r="DF24" s="734"/>
      <c r="DG24" s="734"/>
      <c r="DH24" s="734"/>
      <c r="DI24" s="734"/>
      <c r="DJ24" s="734"/>
      <c r="DK24" s="777"/>
      <c r="DL24" s="776">
        <v>2619129</v>
      </c>
      <c r="DM24" s="734"/>
      <c r="DN24" s="734"/>
      <c r="DO24" s="734"/>
      <c r="DP24" s="734"/>
      <c r="DQ24" s="734"/>
      <c r="DR24" s="734"/>
      <c r="DS24" s="734"/>
      <c r="DT24" s="734"/>
      <c r="DU24" s="734"/>
      <c r="DV24" s="777"/>
      <c r="DW24" s="778">
        <v>42.3</v>
      </c>
      <c r="DX24" s="749"/>
      <c r="DY24" s="749"/>
      <c r="DZ24" s="749"/>
      <c r="EA24" s="749"/>
      <c r="EB24" s="749"/>
      <c r="EC24" s="779"/>
    </row>
    <row r="25" spans="2:133" ht="11.25" customHeight="1">
      <c r="B25" s="675" t="s">
        <v>291</v>
      </c>
      <c r="C25" s="676"/>
      <c r="D25" s="676"/>
      <c r="E25" s="676"/>
      <c r="F25" s="676"/>
      <c r="G25" s="676"/>
      <c r="H25" s="676"/>
      <c r="I25" s="676"/>
      <c r="J25" s="676"/>
      <c r="K25" s="676"/>
      <c r="L25" s="676"/>
      <c r="M25" s="676"/>
      <c r="N25" s="676"/>
      <c r="O25" s="676"/>
      <c r="P25" s="676"/>
      <c r="Q25" s="677"/>
      <c r="R25" s="678" t="s">
        <v>232</v>
      </c>
      <c r="S25" s="679"/>
      <c r="T25" s="679"/>
      <c r="U25" s="679"/>
      <c r="V25" s="679"/>
      <c r="W25" s="679"/>
      <c r="X25" s="679"/>
      <c r="Y25" s="680"/>
      <c r="Z25" s="715" t="s">
        <v>128</v>
      </c>
      <c r="AA25" s="715"/>
      <c r="AB25" s="715"/>
      <c r="AC25" s="715"/>
      <c r="AD25" s="716" t="s">
        <v>128</v>
      </c>
      <c r="AE25" s="716"/>
      <c r="AF25" s="716"/>
      <c r="AG25" s="716"/>
      <c r="AH25" s="716"/>
      <c r="AI25" s="716"/>
      <c r="AJ25" s="716"/>
      <c r="AK25" s="716"/>
      <c r="AL25" s="681" t="s">
        <v>128</v>
      </c>
      <c r="AM25" s="682"/>
      <c r="AN25" s="682"/>
      <c r="AO25" s="717"/>
      <c r="AP25" s="773" t="s">
        <v>292</v>
      </c>
      <c r="AQ25" s="780"/>
      <c r="AR25" s="780"/>
      <c r="AS25" s="780"/>
      <c r="AT25" s="780"/>
      <c r="AU25" s="780"/>
      <c r="AV25" s="780"/>
      <c r="AW25" s="780"/>
      <c r="AX25" s="780"/>
      <c r="AY25" s="780"/>
      <c r="AZ25" s="780"/>
      <c r="BA25" s="780"/>
      <c r="BB25" s="780"/>
      <c r="BC25" s="780"/>
      <c r="BD25" s="780"/>
      <c r="BE25" s="780"/>
      <c r="BF25" s="775"/>
      <c r="BG25" s="678" t="s">
        <v>128</v>
      </c>
      <c r="BH25" s="679"/>
      <c r="BI25" s="679"/>
      <c r="BJ25" s="679"/>
      <c r="BK25" s="679"/>
      <c r="BL25" s="679"/>
      <c r="BM25" s="679"/>
      <c r="BN25" s="680"/>
      <c r="BO25" s="715" t="s">
        <v>128</v>
      </c>
      <c r="BP25" s="715"/>
      <c r="BQ25" s="715"/>
      <c r="BR25" s="715"/>
      <c r="BS25" s="684" t="s">
        <v>232</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1452006</v>
      </c>
      <c r="CS25" s="697"/>
      <c r="CT25" s="697"/>
      <c r="CU25" s="697"/>
      <c r="CV25" s="697"/>
      <c r="CW25" s="697"/>
      <c r="CX25" s="697"/>
      <c r="CY25" s="698"/>
      <c r="CZ25" s="681">
        <v>16.100000000000001</v>
      </c>
      <c r="DA25" s="699"/>
      <c r="DB25" s="699"/>
      <c r="DC25" s="700"/>
      <c r="DD25" s="684">
        <v>1358652</v>
      </c>
      <c r="DE25" s="697"/>
      <c r="DF25" s="697"/>
      <c r="DG25" s="697"/>
      <c r="DH25" s="697"/>
      <c r="DI25" s="697"/>
      <c r="DJ25" s="697"/>
      <c r="DK25" s="698"/>
      <c r="DL25" s="684">
        <v>1302104</v>
      </c>
      <c r="DM25" s="697"/>
      <c r="DN25" s="697"/>
      <c r="DO25" s="697"/>
      <c r="DP25" s="697"/>
      <c r="DQ25" s="697"/>
      <c r="DR25" s="697"/>
      <c r="DS25" s="697"/>
      <c r="DT25" s="697"/>
      <c r="DU25" s="697"/>
      <c r="DV25" s="698"/>
      <c r="DW25" s="681">
        <v>21</v>
      </c>
      <c r="DX25" s="699"/>
      <c r="DY25" s="699"/>
      <c r="DZ25" s="699"/>
      <c r="EA25" s="699"/>
      <c r="EB25" s="699"/>
      <c r="EC25" s="714"/>
    </row>
    <row r="26" spans="2:133" ht="11.25" customHeight="1">
      <c r="B26" s="675" t="s">
        <v>294</v>
      </c>
      <c r="C26" s="676"/>
      <c r="D26" s="676"/>
      <c r="E26" s="676"/>
      <c r="F26" s="676"/>
      <c r="G26" s="676"/>
      <c r="H26" s="676"/>
      <c r="I26" s="676"/>
      <c r="J26" s="676"/>
      <c r="K26" s="676"/>
      <c r="L26" s="676"/>
      <c r="M26" s="676"/>
      <c r="N26" s="676"/>
      <c r="O26" s="676"/>
      <c r="P26" s="676"/>
      <c r="Q26" s="677"/>
      <c r="R26" s="678">
        <v>6325250</v>
      </c>
      <c r="S26" s="679"/>
      <c r="T26" s="679"/>
      <c r="U26" s="679"/>
      <c r="V26" s="679"/>
      <c r="W26" s="679"/>
      <c r="X26" s="679"/>
      <c r="Y26" s="680"/>
      <c r="Z26" s="715">
        <v>67</v>
      </c>
      <c r="AA26" s="715"/>
      <c r="AB26" s="715"/>
      <c r="AC26" s="715"/>
      <c r="AD26" s="716">
        <v>5845770</v>
      </c>
      <c r="AE26" s="716"/>
      <c r="AF26" s="716"/>
      <c r="AG26" s="716"/>
      <c r="AH26" s="716"/>
      <c r="AI26" s="716"/>
      <c r="AJ26" s="716"/>
      <c r="AK26" s="716"/>
      <c r="AL26" s="681">
        <v>99.3</v>
      </c>
      <c r="AM26" s="682"/>
      <c r="AN26" s="682"/>
      <c r="AO26" s="717"/>
      <c r="AP26" s="773" t="s">
        <v>295</v>
      </c>
      <c r="AQ26" s="774"/>
      <c r="AR26" s="774"/>
      <c r="AS26" s="774"/>
      <c r="AT26" s="774"/>
      <c r="AU26" s="774"/>
      <c r="AV26" s="774"/>
      <c r="AW26" s="774"/>
      <c r="AX26" s="774"/>
      <c r="AY26" s="774"/>
      <c r="AZ26" s="774"/>
      <c r="BA26" s="774"/>
      <c r="BB26" s="774"/>
      <c r="BC26" s="774"/>
      <c r="BD26" s="774"/>
      <c r="BE26" s="774"/>
      <c r="BF26" s="775"/>
      <c r="BG26" s="678" t="s">
        <v>232</v>
      </c>
      <c r="BH26" s="679"/>
      <c r="BI26" s="679"/>
      <c r="BJ26" s="679"/>
      <c r="BK26" s="679"/>
      <c r="BL26" s="679"/>
      <c r="BM26" s="679"/>
      <c r="BN26" s="680"/>
      <c r="BO26" s="715" t="s">
        <v>232</v>
      </c>
      <c r="BP26" s="715"/>
      <c r="BQ26" s="715"/>
      <c r="BR26" s="715"/>
      <c r="BS26" s="684" t="s">
        <v>128</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929481</v>
      </c>
      <c r="CS26" s="679"/>
      <c r="CT26" s="679"/>
      <c r="CU26" s="679"/>
      <c r="CV26" s="679"/>
      <c r="CW26" s="679"/>
      <c r="CX26" s="679"/>
      <c r="CY26" s="680"/>
      <c r="CZ26" s="681">
        <v>10.3</v>
      </c>
      <c r="DA26" s="699"/>
      <c r="DB26" s="699"/>
      <c r="DC26" s="700"/>
      <c r="DD26" s="684">
        <v>847522</v>
      </c>
      <c r="DE26" s="679"/>
      <c r="DF26" s="679"/>
      <c r="DG26" s="679"/>
      <c r="DH26" s="679"/>
      <c r="DI26" s="679"/>
      <c r="DJ26" s="679"/>
      <c r="DK26" s="680"/>
      <c r="DL26" s="684" t="s">
        <v>128</v>
      </c>
      <c r="DM26" s="679"/>
      <c r="DN26" s="679"/>
      <c r="DO26" s="679"/>
      <c r="DP26" s="679"/>
      <c r="DQ26" s="679"/>
      <c r="DR26" s="679"/>
      <c r="DS26" s="679"/>
      <c r="DT26" s="679"/>
      <c r="DU26" s="679"/>
      <c r="DV26" s="680"/>
      <c r="DW26" s="681" t="s">
        <v>128</v>
      </c>
      <c r="DX26" s="699"/>
      <c r="DY26" s="699"/>
      <c r="DZ26" s="699"/>
      <c r="EA26" s="699"/>
      <c r="EB26" s="699"/>
      <c r="EC26" s="714"/>
    </row>
    <row r="27" spans="2:133" ht="11.25" customHeight="1">
      <c r="B27" s="675" t="s">
        <v>297</v>
      </c>
      <c r="C27" s="676"/>
      <c r="D27" s="676"/>
      <c r="E27" s="676"/>
      <c r="F27" s="676"/>
      <c r="G27" s="676"/>
      <c r="H27" s="676"/>
      <c r="I27" s="676"/>
      <c r="J27" s="676"/>
      <c r="K27" s="676"/>
      <c r="L27" s="676"/>
      <c r="M27" s="676"/>
      <c r="N27" s="676"/>
      <c r="O27" s="676"/>
      <c r="P27" s="676"/>
      <c r="Q27" s="677"/>
      <c r="R27" s="678">
        <v>2538</v>
      </c>
      <c r="S27" s="679"/>
      <c r="T27" s="679"/>
      <c r="U27" s="679"/>
      <c r="V27" s="679"/>
      <c r="W27" s="679"/>
      <c r="X27" s="679"/>
      <c r="Y27" s="680"/>
      <c r="Z27" s="715">
        <v>0</v>
      </c>
      <c r="AA27" s="715"/>
      <c r="AB27" s="715"/>
      <c r="AC27" s="715"/>
      <c r="AD27" s="716">
        <v>2538</v>
      </c>
      <c r="AE27" s="716"/>
      <c r="AF27" s="716"/>
      <c r="AG27" s="716"/>
      <c r="AH27" s="716"/>
      <c r="AI27" s="716"/>
      <c r="AJ27" s="716"/>
      <c r="AK27" s="716"/>
      <c r="AL27" s="681">
        <v>0</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2996973</v>
      </c>
      <c r="BH27" s="679"/>
      <c r="BI27" s="679"/>
      <c r="BJ27" s="679"/>
      <c r="BK27" s="679"/>
      <c r="BL27" s="679"/>
      <c r="BM27" s="679"/>
      <c r="BN27" s="680"/>
      <c r="BO27" s="715">
        <v>100</v>
      </c>
      <c r="BP27" s="715"/>
      <c r="BQ27" s="715"/>
      <c r="BR27" s="715"/>
      <c r="BS27" s="684" t="s">
        <v>232</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1646935</v>
      </c>
      <c r="CS27" s="697"/>
      <c r="CT27" s="697"/>
      <c r="CU27" s="697"/>
      <c r="CV27" s="697"/>
      <c r="CW27" s="697"/>
      <c r="CX27" s="697"/>
      <c r="CY27" s="698"/>
      <c r="CZ27" s="681">
        <v>18.3</v>
      </c>
      <c r="DA27" s="699"/>
      <c r="DB27" s="699"/>
      <c r="DC27" s="700"/>
      <c r="DD27" s="684">
        <v>501598</v>
      </c>
      <c r="DE27" s="697"/>
      <c r="DF27" s="697"/>
      <c r="DG27" s="697"/>
      <c r="DH27" s="697"/>
      <c r="DI27" s="697"/>
      <c r="DJ27" s="697"/>
      <c r="DK27" s="698"/>
      <c r="DL27" s="684">
        <v>501598</v>
      </c>
      <c r="DM27" s="697"/>
      <c r="DN27" s="697"/>
      <c r="DO27" s="697"/>
      <c r="DP27" s="697"/>
      <c r="DQ27" s="697"/>
      <c r="DR27" s="697"/>
      <c r="DS27" s="697"/>
      <c r="DT27" s="697"/>
      <c r="DU27" s="697"/>
      <c r="DV27" s="698"/>
      <c r="DW27" s="681">
        <v>8.1</v>
      </c>
      <c r="DX27" s="699"/>
      <c r="DY27" s="699"/>
      <c r="DZ27" s="699"/>
      <c r="EA27" s="699"/>
      <c r="EB27" s="699"/>
      <c r="EC27" s="714"/>
    </row>
    <row r="28" spans="2:133" ht="11.25" customHeight="1">
      <c r="B28" s="675" t="s">
        <v>300</v>
      </c>
      <c r="C28" s="676"/>
      <c r="D28" s="676"/>
      <c r="E28" s="676"/>
      <c r="F28" s="676"/>
      <c r="G28" s="676"/>
      <c r="H28" s="676"/>
      <c r="I28" s="676"/>
      <c r="J28" s="676"/>
      <c r="K28" s="676"/>
      <c r="L28" s="676"/>
      <c r="M28" s="676"/>
      <c r="N28" s="676"/>
      <c r="O28" s="676"/>
      <c r="P28" s="676"/>
      <c r="Q28" s="677"/>
      <c r="R28" s="678">
        <v>63475</v>
      </c>
      <c r="S28" s="679"/>
      <c r="T28" s="679"/>
      <c r="U28" s="679"/>
      <c r="V28" s="679"/>
      <c r="W28" s="679"/>
      <c r="X28" s="679"/>
      <c r="Y28" s="680"/>
      <c r="Z28" s="715">
        <v>0.7</v>
      </c>
      <c r="AA28" s="715"/>
      <c r="AB28" s="715"/>
      <c r="AC28" s="715"/>
      <c r="AD28" s="716" t="s">
        <v>128</v>
      </c>
      <c r="AE28" s="716"/>
      <c r="AF28" s="716"/>
      <c r="AG28" s="716"/>
      <c r="AH28" s="716"/>
      <c r="AI28" s="716"/>
      <c r="AJ28" s="716"/>
      <c r="AK28" s="716"/>
      <c r="AL28" s="681" t="s">
        <v>128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839848</v>
      </c>
      <c r="CS28" s="679"/>
      <c r="CT28" s="679"/>
      <c r="CU28" s="679"/>
      <c r="CV28" s="679"/>
      <c r="CW28" s="679"/>
      <c r="CX28" s="679"/>
      <c r="CY28" s="680"/>
      <c r="CZ28" s="681">
        <v>9.3000000000000007</v>
      </c>
      <c r="DA28" s="699"/>
      <c r="DB28" s="699"/>
      <c r="DC28" s="700"/>
      <c r="DD28" s="684">
        <v>815427</v>
      </c>
      <c r="DE28" s="679"/>
      <c r="DF28" s="679"/>
      <c r="DG28" s="679"/>
      <c r="DH28" s="679"/>
      <c r="DI28" s="679"/>
      <c r="DJ28" s="679"/>
      <c r="DK28" s="680"/>
      <c r="DL28" s="684">
        <v>815427</v>
      </c>
      <c r="DM28" s="679"/>
      <c r="DN28" s="679"/>
      <c r="DO28" s="679"/>
      <c r="DP28" s="679"/>
      <c r="DQ28" s="679"/>
      <c r="DR28" s="679"/>
      <c r="DS28" s="679"/>
      <c r="DT28" s="679"/>
      <c r="DU28" s="679"/>
      <c r="DV28" s="680"/>
      <c r="DW28" s="681">
        <v>13.2</v>
      </c>
      <c r="DX28" s="699"/>
      <c r="DY28" s="699"/>
      <c r="DZ28" s="699"/>
      <c r="EA28" s="699"/>
      <c r="EB28" s="699"/>
      <c r="EC28" s="714"/>
    </row>
    <row r="29" spans="2:133" ht="11.25" customHeight="1">
      <c r="B29" s="675" t="s">
        <v>302</v>
      </c>
      <c r="C29" s="676"/>
      <c r="D29" s="676"/>
      <c r="E29" s="676"/>
      <c r="F29" s="676"/>
      <c r="G29" s="676"/>
      <c r="H29" s="676"/>
      <c r="I29" s="676"/>
      <c r="J29" s="676"/>
      <c r="K29" s="676"/>
      <c r="L29" s="676"/>
      <c r="M29" s="676"/>
      <c r="N29" s="676"/>
      <c r="O29" s="676"/>
      <c r="P29" s="676"/>
      <c r="Q29" s="677"/>
      <c r="R29" s="678">
        <v>153557</v>
      </c>
      <c r="S29" s="679"/>
      <c r="T29" s="679"/>
      <c r="U29" s="679"/>
      <c r="V29" s="679"/>
      <c r="W29" s="679"/>
      <c r="X29" s="679"/>
      <c r="Y29" s="680"/>
      <c r="Z29" s="715">
        <v>1.6</v>
      </c>
      <c r="AA29" s="715"/>
      <c r="AB29" s="715"/>
      <c r="AC29" s="715"/>
      <c r="AD29" s="716">
        <v>13877</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303</v>
      </c>
      <c r="CE29" s="768"/>
      <c r="CF29" s="711" t="s">
        <v>70</v>
      </c>
      <c r="CG29" s="712"/>
      <c r="CH29" s="712"/>
      <c r="CI29" s="712"/>
      <c r="CJ29" s="712"/>
      <c r="CK29" s="712"/>
      <c r="CL29" s="712"/>
      <c r="CM29" s="712"/>
      <c r="CN29" s="712"/>
      <c r="CO29" s="712"/>
      <c r="CP29" s="712"/>
      <c r="CQ29" s="713"/>
      <c r="CR29" s="678">
        <v>839846</v>
      </c>
      <c r="CS29" s="697"/>
      <c r="CT29" s="697"/>
      <c r="CU29" s="697"/>
      <c r="CV29" s="697"/>
      <c r="CW29" s="697"/>
      <c r="CX29" s="697"/>
      <c r="CY29" s="698"/>
      <c r="CZ29" s="681">
        <v>9.3000000000000007</v>
      </c>
      <c r="DA29" s="699"/>
      <c r="DB29" s="699"/>
      <c r="DC29" s="700"/>
      <c r="DD29" s="684">
        <v>815425</v>
      </c>
      <c r="DE29" s="697"/>
      <c r="DF29" s="697"/>
      <c r="DG29" s="697"/>
      <c r="DH29" s="697"/>
      <c r="DI29" s="697"/>
      <c r="DJ29" s="697"/>
      <c r="DK29" s="698"/>
      <c r="DL29" s="684">
        <v>815425</v>
      </c>
      <c r="DM29" s="697"/>
      <c r="DN29" s="697"/>
      <c r="DO29" s="697"/>
      <c r="DP29" s="697"/>
      <c r="DQ29" s="697"/>
      <c r="DR29" s="697"/>
      <c r="DS29" s="697"/>
      <c r="DT29" s="697"/>
      <c r="DU29" s="697"/>
      <c r="DV29" s="698"/>
      <c r="DW29" s="681">
        <v>13.2</v>
      </c>
      <c r="DX29" s="699"/>
      <c r="DY29" s="699"/>
      <c r="DZ29" s="699"/>
      <c r="EA29" s="699"/>
      <c r="EB29" s="699"/>
      <c r="EC29" s="714"/>
    </row>
    <row r="30" spans="2:133" ht="11.25" customHeight="1">
      <c r="B30" s="675" t="s">
        <v>304</v>
      </c>
      <c r="C30" s="676"/>
      <c r="D30" s="676"/>
      <c r="E30" s="676"/>
      <c r="F30" s="676"/>
      <c r="G30" s="676"/>
      <c r="H30" s="676"/>
      <c r="I30" s="676"/>
      <c r="J30" s="676"/>
      <c r="K30" s="676"/>
      <c r="L30" s="676"/>
      <c r="M30" s="676"/>
      <c r="N30" s="676"/>
      <c r="O30" s="676"/>
      <c r="P30" s="676"/>
      <c r="Q30" s="677"/>
      <c r="R30" s="678">
        <v>77647</v>
      </c>
      <c r="S30" s="679"/>
      <c r="T30" s="679"/>
      <c r="U30" s="679"/>
      <c r="V30" s="679"/>
      <c r="W30" s="679"/>
      <c r="X30" s="679"/>
      <c r="Y30" s="680"/>
      <c r="Z30" s="715">
        <v>0.8</v>
      </c>
      <c r="AA30" s="715"/>
      <c r="AB30" s="715"/>
      <c r="AC30" s="715"/>
      <c r="AD30" s="716" t="s">
        <v>232</v>
      </c>
      <c r="AE30" s="716"/>
      <c r="AF30" s="716"/>
      <c r="AG30" s="716"/>
      <c r="AH30" s="716"/>
      <c r="AI30" s="716"/>
      <c r="AJ30" s="716"/>
      <c r="AK30" s="716"/>
      <c r="AL30" s="681" t="s">
        <v>128</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305</v>
      </c>
      <c r="BH30" s="764"/>
      <c r="BI30" s="764"/>
      <c r="BJ30" s="764"/>
      <c r="BK30" s="764"/>
      <c r="BL30" s="764"/>
      <c r="BM30" s="764"/>
      <c r="BN30" s="764"/>
      <c r="BO30" s="764"/>
      <c r="BP30" s="764"/>
      <c r="BQ30" s="765"/>
      <c r="BR30" s="739" t="s">
        <v>306</v>
      </c>
      <c r="BS30" s="764"/>
      <c r="BT30" s="764"/>
      <c r="BU30" s="764"/>
      <c r="BV30" s="764"/>
      <c r="BW30" s="764"/>
      <c r="BX30" s="764"/>
      <c r="BY30" s="764"/>
      <c r="BZ30" s="764"/>
      <c r="CA30" s="764"/>
      <c r="CB30" s="765"/>
      <c r="CD30" s="769"/>
      <c r="CE30" s="770"/>
      <c r="CF30" s="711" t="s">
        <v>307</v>
      </c>
      <c r="CG30" s="712"/>
      <c r="CH30" s="712"/>
      <c r="CI30" s="712"/>
      <c r="CJ30" s="712"/>
      <c r="CK30" s="712"/>
      <c r="CL30" s="712"/>
      <c r="CM30" s="712"/>
      <c r="CN30" s="712"/>
      <c r="CO30" s="712"/>
      <c r="CP30" s="712"/>
      <c r="CQ30" s="713"/>
      <c r="CR30" s="678">
        <v>790269</v>
      </c>
      <c r="CS30" s="679"/>
      <c r="CT30" s="679"/>
      <c r="CU30" s="679"/>
      <c r="CV30" s="679"/>
      <c r="CW30" s="679"/>
      <c r="CX30" s="679"/>
      <c r="CY30" s="680"/>
      <c r="CZ30" s="681">
        <v>8.8000000000000007</v>
      </c>
      <c r="DA30" s="699"/>
      <c r="DB30" s="699"/>
      <c r="DC30" s="700"/>
      <c r="DD30" s="684">
        <v>765848</v>
      </c>
      <c r="DE30" s="679"/>
      <c r="DF30" s="679"/>
      <c r="DG30" s="679"/>
      <c r="DH30" s="679"/>
      <c r="DI30" s="679"/>
      <c r="DJ30" s="679"/>
      <c r="DK30" s="680"/>
      <c r="DL30" s="684">
        <v>765848</v>
      </c>
      <c r="DM30" s="679"/>
      <c r="DN30" s="679"/>
      <c r="DO30" s="679"/>
      <c r="DP30" s="679"/>
      <c r="DQ30" s="679"/>
      <c r="DR30" s="679"/>
      <c r="DS30" s="679"/>
      <c r="DT30" s="679"/>
      <c r="DU30" s="679"/>
      <c r="DV30" s="680"/>
      <c r="DW30" s="681">
        <v>12.4</v>
      </c>
      <c r="DX30" s="699"/>
      <c r="DY30" s="699"/>
      <c r="DZ30" s="699"/>
      <c r="EA30" s="699"/>
      <c r="EB30" s="699"/>
      <c r="EC30" s="714"/>
    </row>
    <row r="31" spans="2:133" ht="11.25" customHeight="1">
      <c r="B31" s="675" t="s">
        <v>308</v>
      </c>
      <c r="C31" s="676"/>
      <c r="D31" s="676"/>
      <c r="E31" s="676"/>
      <c r="F31" s="676"/>
      <c r="G31" s="676"/>
      <c r="H31" s="676"/>
      <c r="I31" s="676"/>
      <c r="J31" s="676"/>
      <c r="K31" s="676"/>
      <c r="L31" s="676"/>
      <c r="M31" s="676"/>
      <c r="N31" s="676"/>
      <c r="O31" s="676"/>
      <c r="P31" s="676"/>
      <c r="Q31" s="677"/>
      <c r="R31" s="678">
        <v>1039316</v>
      </c>
      <c r="S31" s="679"/>
      <c r="T31" s="679"/>
      <c r="U31" s="679"/>
      <c r="V31" s="679"/>
      <c r="W31" s="679"/>
      <c r="X31" s="679"/>
      <c r="Y31" s="680"/>
      <c r="Z31" s="715">
        <v>11</v>
      </c>
      <c r="AA31" s="715"/>
      <c r="AB31" s="715"/>
      <c r="AC31" s="715"/>
      <c r="AD31" s="716" t="s">
        <v>232</v>
      </c>
      <c r="AE31" s="716"/>
      <c r="AF31" s="716"/>
      <c r="AG31" s="716"/>
      <c r="AH31" s="716"/>
      <c r="AI31" s="716"/>
      <c r="AJ31" s="716"/>
      <c r="AK31" s="716"/>
      <c r="AL31" s="681" t="s">
        <v>128</v>
      </c>
      <c r="AM31" s="682"/>
      <c r="AN31" s="682"/>
      <c r="AO31" s="717"/>
      <c r="AP31" s="752" t="s">
        <v>309</v>
      </c>
      <c r="AQ31" s="753"/>
      <c r="AR31" s="753"/>
      <c r="AS31" s="753"/>
      <c r="AT31" s="758" t="s">
        <v>310</v>
      </c>
      <c r="AU31" s="231"/>
      <c r="AV31" s="231"/>
      <c r="AW31" s="231"/>
      <c r="AX31" s="744" t="s">
        <v>185</v>
      </c>
      <c r="AY31" s="745"/>
      <c r="AZ31" s="745"/>
      <c r="BA31" s="745"/>
      <c r="BB31" s="745"/>
      <c r="BC31" s="745"/>
      <c r="BD31" s="745"/>
      <c r="BE31" s="745"/>
      <c r="BF31" s="746"/>
      <c r="BG31" s="747">
        <v>99.5</v>
      </c>
      <c r="BH31" s="748"/>
      <c r="BI31" s="748"/>
      <c r="BJ31" s="748"/>
      <c r="BK31" s="748"/>
      <c r="BL31" s="748"/>
      <c r="BM31" s="749">
        <v>97.9</v>
      </c>
      <c r="BN31" s="748"/>
      <c r="BO31" s="748"/>
      <c r="BP31" s="748"/>
      <c r="BQ31" s="750"/>
      <c r="BR31" s="747">
        <v>99.4</v>
      </c>
      <c r="BS31" s="748"/>
      <c r="BT31" s="748"/>
      <c r="BU31" s="748"/>
      <c r="BV31" s="748"/>
      <c r="BW31" s="748"/>
      <c r="BX31" s="749">
        <v>97.7</v>
      </c>
      <c r="BY31" s="748"/>
      <c r="BZ31" s="748"/>
      <c r="CA31" s="748"/>
      <c r="CB31" s="750"/>
      <c r="CD31" s="769"/>
      <c r="CE31" s="770"/>
      <c r="CF31" s="711" t="s">
        <v>311</v>
      </c>
      <c r="CG31" s="712"/>
      <c r="CH31" s="712"/>
      <c r="CI31" s="712"/>
      <c r="CJ31" s="712"/>
      <c r="CK31" s="712"/>
      <c r="CL31" s="712"/>
      <c r="CM31" s="712"/>
      <c r="CN31" s="712"/>
      <c r="CO31" s="712"/>
      <c r="CP31" s="712"/>
      <c r="CQ31" s="713"/>
      <c r="CR31" s="678">
        <v>49577</v>
      </c>
      <c r="CS31" s="697"/>
      <c r="CT31" s="697"/>
      <c r="CU31" s="697"/>
      <c r="CV31" s="697"/>
      <c r="CW31" s="697"/>
      <c r="CX31" s="697"/>
      <c r="CY31" s="698"/>
      <c r="CZ31" s="681">
        <v>0.6</v>
      </c>
      <c r="DA31" s="699"/>
      <c r="DB31" s="699"/>
      <c r="DC31" s="700"/>
      <c r="DD31" s="684">
        <v>49577</v>
      </c>
      <c r="DE31" s="697"/>
      <c r="DF31" s="697"/>
      <c r="DG31" s="697"/>
      <c r="DH31" s="697"/>
      <c r="DI31" s="697"/>
      <c r="DJ31" s="697"/>
      <c r="DK31" s="698"/>
      <c r="DL31" s="684">
        <v>49577</v>
      </c>
      <c r="DM31" s="697"/>
      <c r="DN31" s="697"/>
      <c r="DO31" s="697"/>
      <c r="DP31" s="697"/>
      <c r="DQ31" s="697"/>
      <c r="DR31" s="697"/>
      <c r="DS31" s="697"/>
      <c r="DT31" s="697"/>
      <c r="DU31" s="697"/>
      <c r="DV31" s="698"/>
      <c r="DW31" s="681">
        <v>0.8</v>
      </c>
      <c r="DX31" s="699"/>
      <c r="DY31" s="699"/>
      <c r="DZ31" s="699"/>
      <c r="EA31" s="699"/>
      <c r="EB31" s="699"/>
      <c r="EC31" s="714"/>
    </row>
    <row r="32" spans="2:133" ht="11.25" customHeight="1">
      <c r="B32" s="761" t="s">
        <v>312</v>
      </c>
      <c r="C32" s="762"/>
      <c r="D32" s="762"/>
      <c r="E32" s="762"/>
      <c r="F32" s="762"/>
      <c r="G32" s="762"/>
      <c r="H32" s="762"/>
      <c r="I32" s="762"/>
      <c r="J32" s="762"/>
      <c r="K32" s="762"/>
      <c r="L32" s="762"/>
      <c r="M32" s="762"/>
      <c r="N32" s="762"/>
      <c r="O32" s="762"/>
      <c r="P32" s="762"/>
      <c r="Q32" s="763"/>
      <c r="R32" s="678" t="s">
        <v>289</v>
      </c>
      <c r="S32" s="679"/>
      <c r="T32" s="679"/>
      <c r="U32" s="679"/>
      <c r="V32" s="679"/>
      <c r="W32" s="679"/>
      <c r="X32" s="679"/>
      <c r="Y32" s="680"/>
      <c r="Z32" s="715" t="s">
        <v>232</v>
      </c>
      <c r="AA32" s="715"/>
      <c r="AB32" s="715"/>
      <c r="AC32" s="715"/>
      <c r="AD32" s="716" t="s">
        <v>128</v>
      </c>
      <c r="AE32" s="716"/>
      <c r="AF32" s="716"/>
      <c r="AG32" s="716"/>
      <c r="AH32" s="716"/>
      <c r="AI32" s="716"/>
      <c r="AJ32" s="716"/>
      <c r="AK32" s="716"/>
      <c r="AL32" s="681" t="s">
        <v>232</v>
      </c>
      <c r="AM32" s="682"/>
      <c r="AN32" s="682"/>
      <c r="AO32" s="717"/>
      <c r="AP32" s="754"/>
      <c r="AQ32" s="755"/>
      <c r="AR32" s="755"/>
      <c r="AS32" s="755"/>
      <c r="AT32" s="759"/>
      <c r="AU32" s="230" t="s">
        <v>313</v>
      </c>
      <c r="AV32" s="230"/>
      <c r="AW32" s="230"/>
      <c r="AX32" s="675" t="s">
        <v>314</v>
      </c>
      <c r="AY32" s="676"/>
      <c r="AZ32" s="676"/>
      <c r="BA32" s="676"/>
      <c r="BB32" s="676"/>
      <c r="BC32" s="676"/>
      <c r="BD32" s="676"/>
      <c r="BE32" s="676"/>
      <c r="BF32" s="677"/>
      <c r="BG32" s="751">
        <v>99.5</v>
      </c>
      <c r="BH32" s="697"/>
      <c r="BI32" s="697"/>
      <c r="BJ32" s="697"/>
      <c r="BK32" s="697"/>
      <c r="BL32" s="697"/>
      <c r="BM32" s="682">
        <v>98.8</v>
      </c>
      <c r="BN32" s="743"/>
      <c r="BO32" s="743"/>
      <c r="BP32" s="743"/>
      <c r="BQ32" s="721"/>
      <c r="BR32" s="751">
        <v>99.4</v>
      </c>
      <c r="BS32" s="697"/>
      <c r="BT32" s="697"/>
      <c r="BU32" s="697"/>
      <c r="BV32" s="697"/>
      <c r="BW32" s="697"/>
      <c r="BX32" s="682">
        <v>98.5</v>
      </c>
      <c r="BY32" s="743"/>
      <c r="BZ32" s="743"/>
      <c r="CA32" s="743"/>
      <c r="CB32" s="721"/>
      <c r="CD32" s="771"/>
      <c r="CE32" s="772"/>
      <c r="CF32" s="711" t="s">
        <v>315</v>
      </c>
      <c r="CG32" s="712"/>
      <c r="CH32" s="712"/>
      <c r="CI32" s="712"/>
      <c r="CJ32" s="712"/>
      <c r="CK32" s="712"/>
      <c r="CL32" s="712"/>
      <c r="CM32" s="712"/>
      <c r="CN32" s="712"/>
      <c r="CO32" s="712"/>
      <c r="CP32" s="712"/>
      <c r="CQ32" s="713"/>
      <c r="CR32" s="678">
        <v>2</v>
      </c>
      <c r="CS32" s="679"/>
      <c r="CT32" s="679"/>
      <c r="CU32" s="679"/>
      <c r="CV32" s="679"/>
      <c r="CW32" s="679"/>
      <c r="CX32" s="679"/>
      <c r="CY32" s="680"/>
      <c r="CZ32" s="681">
        <v>0</v>
      </c>
      <c r="DA32" s="699"/>
      <c r="DB32" s="699"/>
      <c r="DC32" s="700"/>
      <c r="DD32" s="684">
        <v>2</v>
      </c>
      <c r="DE32" s="679"/>
      <c r="DF32" s="679"/>
      <c r="DG32" s="679"/>
      <c r="DH32" s="679"/>
      <c r="DI32" s="679"/>
      <c r="DJ32" s="679"/>
      <c r="DK32" s="680"/>
      <c r="DL32" s="684">
        <v>2</v>
      </c>
      <c r="DM32" s="679"/>
      <c r="DN32" s="679"/>
      <c r="DO32" s="679"/>
      <c r="DP32" s="679"/>
      <c r="DQ32" s="679"/>
      <c r="DR32" s="679"/>
      <c r="DS32" s="679"/>
      <c r="DT32" s="679"/>
      <c r="DU32" s="679"/>
      <c r="DV32" s="680"/>
      <c r="DW32" s="681">
        <v>0</v>
      </c>
      <c r="DX32" s="699"/>
      <c r="DY32" s="699"/>
      <c r="DZ32" s="699"/>
      <c r="EA32" s="699"/>
      <c r="EB32" s="699"/>
      <c r="EC32" s="714"/>
    </row>
    <row r="33" spans="2:133" ht="11.25" customHeight="1">
      <c r="B33" s="675" t="s">
        <v>316</v>
      </c>
      <c r="C33" s="676"/>
      <c r="D33" s="676"/>
      <c r="E33" s="676"/>
      <c r="F33" s="676"/>
      <c r="G33" s="676"/>
      <c r="H33" s="676"/>
      <c r="I33" s="676"/>
      <c r="J33" s="676"/>
      <c r="K33" s="676"/>
      <c r="L33" s="676"/>
      <c r="M33" s="676"/>
      <c r="N33" s="676"/>
      <c r="O33" s="676"/>
      <c r="P33" s="676"/>
      <c r="Q33" s="677"/>
      <c r="R33" s="678">
        <v>634623</v>
      </c>
      <c r="S33" s="679"/>
      <c r="T33" s="679"/>
      <c r="U33" s="679"/>
      <c r="V33" s="679"/>
      <c r="W33" s="679"/>
      <c r="X33" s="679"/>
      <c r="Y33" s="680"/>
      <c r="Z33" s="715">
        <v>6.7</v>
      </c>
      <c r="AA33" s="715"/>
      <c r="AB33" s="715"/>
      <c r="AC33" s="715"/>
      <c r="AD33" s="716" t="s">
        <v>128</v>
      </c>
      <c r="AE33" s="716"/>
      <c r="AF33" s="716"/>
      <c r="AG33" s="716"/>
      <c r="AH33" s="716"/>
      <c r="AI33" s="716"/>
      <c r="AJ33" s="716"/>
      <c r="AK33" s="716"/>
      <c r="AL33" s="681" t="s">
        <v>232</v>
      </c>
      <c r="AM33" s="682"/>
      <c r="AN33" s="682"/>
      <c r="AO33" s="717"/>
      <c r="AP33" s="756"/>
      <c r="AQ33" s="757"/>
      <c r="AR33" s="757"/>
      <c r="AS33" s="757"/>
      <c r="AT33" s="760"/>
      <c r="AU33" s="232"/>
      <c r="AV33" s="232"/>
      <c r="AW33" s="232"/>
      <c r="AX33" s="659" t="s">
        <v>317</v>
      </c>
      <c r="AY33" s="660"/>
      <c r="AZ33" s="660"/>
      <c r="BA33" s="660"/>
      <c r="BB33" s="660"/>
      <c r="BC33" s="660"/>
      <c r="BD33" s="660"/>
      <c r="BE33" s="660"/>
      <c r="BF33" s="661"/>
      <c r="BG33" s="742">
        <v>99.5</v>
      </c>
      <c r="BH33" s="663"/>
      <c r="BI33" s="663"/>
      <c r="BJ33" s="663"/>
      <c r="BK33" s="663"/>
      <c r="BL33" s="663"/>
      <c r="BM33" s="706">
        <v>96.7</v>
      </c>
      <c r="BN33" s="663"/>
      <c r="BO33" s="663"/>
      <c r="BP33" s="663"/>
      <c r="BQ33" s="727"/>
      <c r="BR33" s="742">
        <v>99.5</v>
      </c>
      <c r="BS33" s="663"/>
      <c r="BT33" s="663"/>
      <c r="BU33" s="663"/>
      <c r="BV33" s="663"/>
      <c r="BW33" s="663"/>
      <c r="BX33" s="706">
        <v>96.5</v>
      </c>
      <c r="BY33" s="663"/>
      <c r="BZ33" s="663"/>
      <c r="CA33" s="663"/>
      <c r="CB33" s="727"/>
      <c r="CD33" s="711" t="s">
        <v>318</v>
      </c>
      <c r="CE33" s="712"/>
      <c r="CF33" s="712"/>
      <c r="CG33" s="712"/>
      <c r="CH33" s="712"/>
      <c r="CI33" s="712"/>
      <c r="CJ33" s="712"/>
      <c r="CK33" s="712"/>
      <c r="CL33" s="712"/>
      <c r="CM33" s="712"/>
      <c r="CN33" s="712"/>
      <c r="CO33" s="712"/>
      <c r="CP33" s="712"/>
      <c r="CQ33" s="713"/>
      <c r="CR33" s="678">
        <v>4347546</v>
      </c>
      <c r="CS33" s="697"/>
      <c r="CT33" s="697"/>
      <c r="CU33" s="697"/>
      <c r="CV33" s="697"/>
      <c r="CW33" s="697"/>
      <c r="CX33" s="697"/>
      <c r="CY33" s="698"/>
      <c r="CZ33" s="681">
        <v>48.3</v>
      </c>
      <c r="DA33" s="699"/>
      <c r="DB33" s="699"/>
      <c r="DC33" s="700"/>
      <c r="DD33" s="684">
        <v>3738840</v>
      </c>
      <c r="DE33" s="697"/>
      <c r="DF33" s="697"/>
      <c r="DG33" s="697"/>
      <c r="DH33" s="697"/>
      <c r="DI33" s="697"/>
      <c r="DJ33" s="697"/>
      <c r="DK33" s="698"/>
      <c r="DL33" s="684">
        <v>3152993</v>
      </c>
      <c r="DM33" s="697"/>
      <c r="DN33" s="697"/>
      <c r="DO33" s="697"/>
      <c r="DP33" s="697"/>
      <c r="DQ33" s="697"/>
      <c r="DR33" s="697"/>
      <c r="DS33" s="697"/>
      <c r="DT33" s="697"/>
      <c r="DU33" s="697"/>
      <c r="DV33" s="698"/>
      <c r="DW33" s="681">
        <v>51</v>
      </c>
      <c r="DX33" s="699"/>
      <c r="DY33" s="699"/>
      <c r="DZ33" s="699"/>
      <c r="EA33" s="699"/>
      <c r="EB33" s="699"/>
      <c r="EC33" s="714"/>
    </row>
    <row r="34" spans="2:133" ht="11.25" customHeight="1">
      <c r="B34" s="675" t="s">
        <v>319</v>
      </c>
      <c r="C34" s="676"/>
      <c r="D34" s="676"/>
      <c r="E34" s="676"/>
      <c r="F34" s="676"/>
      <c r="G34" s="676"/>
      <c r="H34" s="676"/>
      <c r="I34" s="676"/>
      <c r="J34" s="676"/>
      <c r="K34" s="676"/>
      <c r="L34" s="676"/>
      <c r="M34" s="676"/>
      <c r="N34" s="676"/>
      <c r="O34" s="676"/>
      <c r="P34" s="676"/>
      <c r="Q34" s="677"/>
      <c r="R34" s="678">
        <v>46957</v>
      </c>
      <c r="S34" s="679"/>
      <c r="T34" s="679"/>
      <c r="U34" s="679"/>
      <c r="V34" s="679"/>
      <c r="W34" s="679"/>
      <c r="X34" s="679"/>
      <c r="Y34" s="680"/>
      <c r="Z34" s="715">
        <v>0.5</v>
      </c>
      <c r="AA34" s="715"/>
      <c r="AB34" s="715"/>
      <c r="AC34" s="715"/>
      <c r="AD34" s="716">
        <v>22859</v>
      </c>
      <c r="AE34" s="716"/>
      <c r="AF34" s="716"/>
      <c r="AG34" s="716"/>
      <c r="AH34" s="716"/>
      <c r="AI34" s="716"/>
      <c r="AJ34" s="716"/>
      <c r="AK34" s="716"/>
      <c r="AL34" s="681">
        <v>0.4</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1983265</v>
      </c>
      <c r="CS34" s="679"/>
      <c r="CT34" s="679"/>
      <c r="CU34" s="679"/>
      <c r="CV34" s="679"/>
      <c r="CW34" s="679"/>
      <c r="CX34" s="679"/>
      <c r="CY34" s="680"/>
      <c r="CZ34" s="681">
        <v>22</v>
      </c>
      <c r="DA34" s="699"/>
      <c r="DB34" s="699"/>
      <c r="DC34" s="700"/>
      <c r="DD34" s="684">
        <v>1682853</v>
      </c>
      <c r="DE34" s="679"/>
      <c r="DF34" s="679"/>
      <c r="DG34" s="679"/>
      <c r="DH34" s="679"/>
      <c r="DI34" s="679"/>
      <c r="DJ34" s="679"/>
      <c r="DK34" s="680"/>
      <c r="DL34" s="684">
        <v>1601522</v>
      </c>
      <c r="DM34" s="679"/>
      <c r="DN34" s="679"/>
      <c r="DO34" s="679"/>
      <c r="DP34" s="679"/>
      <c r="DQ34" s="679"/>
      <c r="DR34" s="679"/>
      <c r="DS34" s="679"/>
      <c r="DT34" s="679"/>
      <c r="DU34" s="679"/>
      <c r="DV34" s="680"/>
      <c r="DW34" s="681">
        <v>25.9</v>
      </c>
      <c r="DX34" s="699"/>
      <c r="DY34" s="699"/>
      <c r="DZ34" s="699"/>
      <c r="EA34" s="699"/>
      <c r="EB34" s="699"/>
      <c r="EC34" s="714"/>
    </row>
    <row r="35" spans="2:133" ht="11.25" customHeight="1">
      <c r="B35" s="675" t="s">
        <v>321</v>
      </c>
      <c r="C35" s="676"/>
      <c r="D35" s="676"/>
      <c r="E35" s="676"/>
      <c r="F35" s="676"/>
      <c r="G35" s="676"/>
      <c r="H35" s="676"/>
      <c r="I35" s="676"/>
      <c r="J35" s="676"/>
      <c r="K35" s="676"/>
      <c r="L35" s="676"/>
      <c r="M35" s="676"/>
      <c r="N35" s="676"/>
      <c r="O35" s="676"/>
      <c r="P35" s="676"/>
      <c r="Q35" s="677"/>
      <c r="R35" s="678">
        <v>16850</v>
      </c>
      <c r="S35" s="679"/>
      <c r="T35" s="679"/>
      <c r="U35" s="679"/>
      <c r="V35" s="679"/>
      <c r="W35" s="679"/>
      <c r="X35" s="679"/>
      <c r="Y35" s="680"/>
      <c r="Z35" s="715">
        <v>0.2</v>
      </c>
      <c r="AA35" s="715"/>
      <c r="AB35" s="715"/>
      <c r="AC35" s="715"/>
      <c r="AD35" s="716" t="s">
        <v>128</v>
      </c>
      <c r="AE35" s="716"/>
      <c r="AF35" s="716"/>
      <c r="AG35" s="716"/>
      <c r="AH35" s="716"/>
      <c r="AI35" s="716"/>
      <c r="AJ35" s="716"/>
      <c r="AK35" s="716"/>
      <c r="AL35" s="681" t="s">
        <v>128</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98432</v>
      </c>
      <c r="CS35" s="697"/>
      <c r="CT35" s="697"/>
      <c r="CU35" s="697"/>
      <c r="CV35" s="697"/>
      <c r="CW35" s="697"/>
      <c r="CX35" s="697"/>
      <c r="CY35" s="698"/>
      <c r="CZ35" s="681">
        <v>1.1000000000000001</v>
      </c>
      <c r="DA35" s="699"/>
      <c r="DB35" s="699"/>
      <c r="DC35" s="700"/>
      <c r="DD35" s="684">
        <v>81218</v>
      </c>
      <c r="DE35" s="697"/>
      <c r="DF35" s="697"/>
      <c r="DG35" s="697"/>
      <c r="DH35" s="697"/>
      <c r="DI35" s="697"/>
      <c r="DJ35" s="697"/>
      <c r="DK35" s="698"/>
      <c r="DL35" s="684">
        <v>81218</v>
      </c>
      <c r="DM35" s="697"/>
      <c r="DN35" s="697"/>
      <c r="DO35" s="697"/>
      <c r="DP35" s="697"/>
      <c r="DQ35" s="697"/>
      <c r="DR35" s="697"/>
      <c r="DS35" s="697"/>
      <c r="DT35" s="697"/>
      <c r="DU35" s="697"/>
      <c r="DV35" s="698"/>
      <c r="DW35" s="681">
        <v>1.3</v>
      </c>
      <c r="DX35" s="699"/>
      <c r="DY35" s="699"/>
      <c r="DZ35" s="699"/>
      <c r="EA35" s="699"/>
      <c r="EB35" s="699"/>
      <c r="EC35" s="714"/>
    </row>
    <row r="36" spans="2:133" ht="11.25" customHeight="1">
      <c r="B36" s="675" t="s">
        <v>325</v>
      </c>
      <c r="C36" s="676"/>
      <c r="D36" s="676"/>
      <c r="E36" s="676"/>
      <c r="F36" s="676"/>
      <c r="G36" s="676"/>
      <c r="H36" s="676"/>
      <c r="I36" s="676"/>
      <c r="J36" s="676"/>
      <c r="K36" s="676"/>
      <c r="L36" s="676"/>
      <c r="M36" s="676"/>
      <c r="N36" s="676"/>
      <c r="O36" s="676"/>
      <c r="P36" s="676"/>
      <c r="Q36" s="677"/>
      <c r="R36" s="678">
        <v>1023</v>
      </c>
      <c r="S36" s="679"/>
      <c r="T36" s="679"/>
      <c r="U36" s="679"/>
      <c r="V36" s="679"/>
      <c r="W36" s="679"/>
      <c r="X36" s="679"/>
      <c r="Y36" s="680"/>
      <c r="Z36" s="715">
        <v>0</v>
      </c>
      <c r="AA36" s="715"/>
      <c r="AB36" s="715"/>
      <c r="AC36" s="715"/>
      <c r="AD36" s="716" t="s">
        <v>128</v>
      </c>
      <c r="AE36" s="716"/>
      <c r="AF36" s="716"/>
      <c r="AG36" s="716"/>
      <c r="AH36" s="716"/>
      <c r="AI36" s="716"/>
      <c r="AJ36" s="716"/>
      <c r="AK36" s="716"/>
      <c r="AL36" s="681" t="s">
        <v>128</v>
      </c>
      <c r="AM36" s="682"/>
      <c r="AN36" s="682"/>
      <c r="AO36" s="717"/>
      <c r="AP36" s="235"/>
      <c r="AQ36" s="730" t="s">
        <v>326</v>
      </c>
      <c r="AR36" s="731"/>
      <c r="AS36" s="731"/>
      <c r="AT36" s="731"/>
      <c r="AU36" s="731"/>
      <c r="AV36" s="731"/>
      <c r="AW36" s="731"/>
      <c r="AX36" s="731"/>
      <c r="AY36" s="732"/>
      <c r="AZ36" s="733">
        <v>1501457</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-190086</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1258011</v>
      </c>
      <c r="CS36" s="679"/>
      <c r="CT36" s="679"/>
      <c r="CU36" s="679"/>
      <c r="CV36" s="679"/>
      <c r="CW36" s="679"/>
      <c r="CX36" s="679"/>
      <c r="CY36" s="680"/>
      <c r="CZ36" s="681">
        <v>14</v>
      </c>
      <c r="DA36" s="699"/>
      <c r="DB36" s="699"/>
      <c r="DC36" s="700"/>
      <c r="DD36" s="684">
        <v>1165154</v>
      </c>
      <c r="DE36" s="679"/>
      <c r="DF36" s="679"/>
      <c r="DG36" s="679"/>
      <c r="DH36" s="679"/>
      <c r="DI36" s="679"/>
      <c r="DJ36" s="679"/>
      <c r="DK36" s="680"/>
      <c r="DL36" s="684">
        <v>709957</v>
      </c>
      <c r="DM36" s="679"/>
      <c r="DN36" s="679"/>
      <c r="DO36" s="679"/>
      <c r="DP36" s="679"/>
      <c r="DQ36" s="679"/>
      <c r="DR36" s="679"/>
      <c r="DS36" s="679"/>
      <c r="DT36" s="679"/>
      <c r="DU36" s="679"/>
      <c r="DV36" s="680"/>
      <c r="DW36" s="681">
        <v>11.5</v>
      </c>
      <c r="DX36" s="699"/>
      <c r="DY36" s="699"/>
      <c r="DZ36" s="699"/>
      <c r="EA36" s="699"/>
      <c r="EB36" s="699"/>
      <c r="EC36" s="714"/>
    </row>
    <row r="37" spans="2:133" ht="11.25" customHeight="1">
      <c r="B37" s="675" t="s">
        <v>329</v>
      </c>
      <c r="C37" s="676"/>
      <c r="D37" s="676"/>
      <c r="E37" s="676"/>
      <c r="F37" s="676"/>
      <c r="G37" s="676"/>
      <c r="H37" s="676"/>
      <c r="I37" s="676"/>
      <c r="J37" s="676"/>
      <c r="K37" s="676"/>
      <c r="L37" s="676"/>
      <c r="M37" s="676"/>
      <c r="N37" s="676"/>
      <c r="O37" s="676"/>
      <c r="P37" s="676"/>
      <c r="Q37" s="677"/>
      <c r="R37" s="678">
        <v>344569</v>
      </c>
      <c r="S37" s="679"/>
      <c r="T37" s="679"/>
      <c r="U37" s="679"/>
      <c r="V37" s="679"/>
      <c r="W37" s="679"/>
      <c r="X37" s="679"/>
      <c r="Y37" s="680"/>
      <c r="Z37" s="715">
        <v>3.6</v>
      </c>
      <c r="AA37" s="715"/>
      <c r="AB37" s="715"/>
      <c r="AC37" s="715"/>
      <c r="AD37" s="716" t="s">
        <v>128</v>
      </c>
      <c r="AE37" s="716"/>
      <c r="AF37" s="716"/>
      <c r="AG37" s="716"/>
      <c r="AH37" s="716"/>
      <c r="AI37" s="716"/>
      <c r="AJ37" s="716"/>
      <c r="AK37" s="716"/>
      <c r="AL37" s="681" t="s">
        <v>232</v>
      </c>
      <c r="AM37" s="682"/>
      <c r="AN37" s="682"/>
      <c r="AO37" s="717"/>
      <c r="AQ37" s="718" t="s">
        <v>330</v>
      </c>
      <c r="AR37" s="719"/>
      <c r="AS37" s="719"/>
      <c r="AT37" s="719"/>
      <c r="AU37" s="719"/>
      <c r="AV37" s="719"/>
      <c r="AW37" s="719"/>
      <c r="AX37" s="719"/>
      <c r="AY37" s="720"/>
      <c r="AZ37" s="678">
        <v>517981</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-222969</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368368</v>
      </c>
      <c r="CS37" s="697"/>
      <c r="CT37" s="697"/>
      <c r="CU37" s="697"/>
      <c r="CV37" s="697"/>
      <c r="CW37" s="697"/>
      <c r="CX37" s="697"/>
      <c r="CY37" s="698"/>
      <c r="CZ37" s="681">
        <v>4.0999999999999996</v>
      </c>
      <c r="DA37" s="699"/>
      <c r="DB37" s="699"/>
      <c r="DC37" s="700"/>
      <c r="DD37" s="684">
        <v>366773</v>
      </c>
      <c r="DE37" s="697"/>
      <c r="DF37" s="697"/>
      <c r="DG37" s="697"/>
      <c r="DH37" s="697"/>
      <c r="DI37" s="697"/>
      <c r="DJ37" s="697"/>
      <c r="DK37" s="698"/>
      <c r="DL37" s="684">
        <v>349437</v>
      </c>
      <c r="DM37" s="697"/>
      <c r="DN37" s="697"/>
      <c r="DO37" s="697"/>
      <c r="DP37" s="697"/>
      <c r="DQ37" s="697"/>
      <c r="DR37" s="697"/>
      <c r="DS37" s="697"/>
      <c r="DT37" s="697"/>
      <c r="DU37" s="697"/>
      <c r="DV37" s="698"/>
      <c r="DW37" s="681">
        <v>5.6</v>
      </c>
      <c r="DX37" s="699"/>
      <c r="DY37" s="699"/>
      <c r="DZ37" s="699"/>
      <c r="EA37" s="699"/>
      <c r="EB37" s="699"/>
      <c r="EC37" s="714"/>
    </row>
    <row r="38" spans="2:133" ht="11.25" customHeight="1">
      <c r="B38" s="675" t="s">
        <v>333</v>
      </c>
      <c r="C38" s="676"/>
      <c r="D38" s="676"/>
      <c r="E38" s="676"/>
      <c r="F38" s="676"/>
      <c r="G38" s="676"/>
      <c r="H38" s="676"/>
      <c r="I38" s="676"/>
      <c r="J38" s="676"/>
      <c r="K38" s="676"/>
      <c r="L38" s="676"/>
      <c r="M38" s="676"/>
      <c r="N38" s="676"/>
      <c r="O38" s="676"/>
      <c r="P38" s="676"/>
      <c r="Q38" s="677"/>
      <c r="R38" s="678">
        <v>100284</v>
      </c>
      <c r="S38" s="679"/>
      <c r="T38" s="679"/>
      <c r="U38" s="679"/>
      <c r="V38" s="679"/>
      <c r="W38" s="679"/>
      <c r="X38" s="679"/>
      <c r="Y38" s="680"/>
      <c r="Z38" s="715">
        <v>1.1000000000000001</v>
      </c>
      <c r="AA38" s="715"/>
      <c r="AB38" s="715"/>
      <c r="AC38" s="715"/>
      <c r="AD38" s="716">
        <v>3300</v>
      </c>
      <c r="AE38" s="716"/>
      <c r="AF38" s="716"/>
      <c r="AG38" s="716"/>
      <c r="AH38" s="716"/>
      <c r="AI38" s="716"/>
      <c r="AJ38" s="716"/>
      <c r="AK38" s="716"/>
      <c r="AL38" s="681">
        <v>0.1</v>
      </c>
      <c r="AM38" s="682"/>
      <c r="AN38" s="682"/>
      <c r="AO38" s="717"/>
      <c r="AQ38" s="718" t="s">
        <v>334</v>
      </c>
      <c r="AR38" s="719"/>
      <c r="AS38" s="719"/>
      <c r="AT38" s="719"/>
      <c r="AU38" s="719"/>
      <c r="AV38" s="719"/>
      <c r="AW38" s="719"/>
      <c r="AX38" s="719"/>
      <c r="AY38" s="720"/>
      <c r="AZ38" s="678">
        <v>1410</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3559</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982066</v>
      </c>
      <c r="CS38" s="679"/>
      <c r="CT38" s="679"/>
      <c r="CU38" s="679"/>
      <c r="CV38" s="679"/>
      <c r="CW38" s="679"/>
      <c r="CX38" s="679"/>
      <c r="CY38" s="680"/>
      <c r="CZ38" s="681">
        <v>10.9</v>
      </c>
      <c r="DA38" s="699"/>
      <c r="DB38" s="699"/>
      <c r="DC38" s="700"/>
      <c r="DD38" s="684">
        <v>797053</v>
      </c>
      <c r="DE38" s="679"/>
      <c r="DF38" s="679"/>
      <c r="DG38" s="679"/>
      <c r="DH38" s="679"/>
      <c r="DI38" s="679"/>
      <c r="DJ38" s="679"/>
      <c r="DK38" s="680"/>
      <c r="DL38" s="684">
        <v>760271</v>
      </c>
      <c r="DM38" s="679"/>
      <c r="DN38" s="679"/>
      <c r="DO38" s="679"/>
      <c r="DP38" s="679"/>
      <c r="DQ38" s="679"/>
      <c r="DR38" s="679"/>
      <c r="DS38" s="679"/>
      <c r="DT38" s="679"/>
      <c r="DU38" s="679"/>
      <c r="DV38" s="680"/>
      <c r="DW38" s="681">
        <v>12.3</v>
      </c>
      <c r="DX38" s="699"/>
      <c r="DY38" s="699"/>
      <c r="DZ38" s="699"/>
      <c r="EA38" s="699"/>
      <c r="EB38" s="699"/>
      <c r="EC38" s="714"/>
    </row>
    <row r="39" spans="2:133" ht="11.25" customHeight="1">
      <c r="B39" s="675" t="s">
        <v>337</v>
      </c>
      <c r="C39" s="676"/>
      <c r="D39" s="676"/>
      <c r="E39" s="676"/>
      <c r="F39" s="676"/>
      <c r="G39" s="676"/>
      <c r="H39" s="676"/>
      <c r="I39" s="676"/>
      <c r="J39" s="676"/>
      <c r="K39" s="676"/>
      <c r="L39" s="676"/>
      <c r="M39" s="676"/>
      <c r="N39" s="676"/>
      <c r="O39" s="676"/>
      <c r="P39" s="676"/>
      <c r="Q39" s="677"/>
      <c r="R39" s="678">
        <v>637600</v>
      </c>
      <c r="S39" s="679"/>
      <c r="T39" s="679"/>
      <c r="U39" s="679"/>
      <c r="V39" s="679"/>
      <c r="W39" s="679"/>
      <c r="X39" s="679"/>
      <c r="Y39" s="680"/>
      <c r="Z39" s="715">
        <v>6.8</v>
      </c>
      <c r="AA39" s="715"/>
      <c r="AB39" s="715"/>
      <c r="AC39" s="715"/>
      <c r="AD39" s="716" t="s">
        <v>232</v>
      </c>
      <c r="AE39" s="716"/>
      <c r="AF39" s="716"/>
      <c r="AG39" s="716"/>
      <c r="AH39" s="716"/>
      <c r="AI39" s="716"/>
      <c r="AJ39" s="716"/>
      <c r="AK39" s="716"/>
      <c r="AL39" s="681" t="s">
        <v>136</v>
      </c>
      <c r="AM39" s="682"/>
      <c r="AN39" s="682"/>
      <c r="AO39" s="717"/>
      <c r="AQ39" s="718" t="s">
        <v>338</v>
      </c>
      <c r="AR39" s="719"/>
      <c r="AS39" s="719"/>
      <c r="AT39" s="719"/>
      <c r="AU39" s="719"/>
      <c r="AV39" s="719"/>
      <c r="AW39" s="719"/>
      <c r="AX39" s="719"/>
      <c r="AY39" s="720"/>
      <c r="AZ39" s="678" t="s">
        <v>128</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5733</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25542</v>
      </c>
      <c r="CS39" s="697"/>
      <c r="CT39" s="697"/>
      <c r="CU39" s="697"/>
      <c r="CV39" s="697"/>
      <c r="CW39" s="697"/>
      <c r="CX39" s="697"/>
      <c r="CY39" s="698"/>
      <c r="CZ39" s="681">
        <v>0.3</v>
      </c>
      <c r="DA39" s="699"/>
      <c r="DB39" s="699"/>
      <c r="DC39" s="700"/>
      <c r="DD39" s="684">
        <v>12537</v>
      </c>
      <c r="DE39" s="697"/>
      <c r="DF39" s="697"/>
      <c r="DG39" s="697"/>
      <c r="DH39" s="697"/>
      <c r="DI39" s="697"/>
      <c r="DJ39" s="697"/>
      <c r="DK39" s="698"/>
      <c r="DL39" s="684" t="s">
        <v>232</v>
      </c>
      <c r="DM39" s="697"/>
      <c r="DN39" s="697"/>
      <c r="DO39" s="697"/>
      <c r="DP39" s="697"/>
      <c r="DQ39" s="697"/>
      <c r="DR39" s="697"/>
      <c r="DS39" s="697"/>
      <c r="DT39" s="697"/>
      <c r="DU39" s="697"/>
      <c r="DV39" s="698"/>
      <c r="DW39" s="681" t="s">
        <v>232</v>
      </c>
      <c r="DX39" s="699"/>
      <c r="DY39" s="699"/>
      <c r="DZ39" s="699"/>
      <c r="EA39" s="699"/>
      <c r="EB39" s="699"/>
      <c r="EC39" s="714"/>
    </row>
    <row r="40" spans="2:133" ht="11.25" customHeight="1">
      <c r="B40" s="675" t="s">
        <v>341</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232</v>
      </c>
      <c r="AA40" s="715"/>
      <c r="AB40" s="715"/>
      <c r="AC40" s="715"/>
      <c r="AD40" s="716" t="s">
        <v>128</v>
      </c>
      <c r="AE40" s="716"/>
      <c r="AF40" s="716"/>
      <c r="AG40" s="716"/>
      <c r="AH40" s="716"/>
      <c r="AI40" s="716"/>
      <c r="AJ40" s="716"/>
      <c r="AK40" s="716"/>
      <c r="AL40" s="681" t="s">
        <v>232</v>
      </c>
      <c r="AM40" s="682"/>
      <c r="AN40" s="682"/>
      <c r="AO40" s="717"/>
      <c r="AQ40" s="718" t="s">
        <v>342</v>
      </c>
      <c r="AR40" s="719"/>
      <c r="AS40" s="719"/>
      <c r="AT40" s="719"/>
      <c r="AU40" s="719"/>
      <c r="AV40" s="719"/>
      <c r="AW40" s="719"/>
      <c r="AX40" s="719"/>
      <c r="AY40" s="720"/>
      <c r="AZ40" s="678" t="s">
        <v>128</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99</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230</v>
      </c>
      <c r="CS40" s="679"/>
      <c r="CT40" s="679"/>
      <c r="CU40" s="679"/>
      <c r="CV40" s="679"/>
      <c r="CW40" s="679"/>
      <c r="CX40" s="679"/>
      <c r="CY40" s="680"/>
      <c r="CZ40" s="681">
        <v>0</v>
      </c>
      <c r="DA40" s="699"/>
      <c r="DB40" s="699"/>
      <c r="DC40" s="700"/>
      <c r="DD40" s="684">
        <v>25</v>
      </c>
      <c r="DE40" s="679"/>
      <c r="DF40" s="679"/>
      <c r="DG40" s="679"/>
      <c r="DH40" s="679"/>
      <c r="DI40" s="679"/>
      <c r="DJ40" s="679"/>
      <c r="DK40" s="680"/>
      <c r="DL40" s="684">
        <v>25</v>
      </c>
      <c r="DM40" s="679"/>
      <c r="DN40" s="679"/>
      <c r="DO40" s="679"/>
      <c r="DP40" s="679"/>
      <c r="DQ40" s="679"/>
      <c r="DR40" s="679"/>
      <c r="DS40" s="679"/>
      <c r="DT40" s="679"/>
      <c r="DU40" s="679"/>
      <c r="DV40" s="680"/>
      <c r="DW40" s="681">
        <v>0</v>
      </c>
      <c r="DX40" s="699"/>
      <c r="DY40" s="699"/>
      <c r="DZ40" s="699"/>
      <c r="EA40" s="699"/>
      <c r="EB40" s="699"/>
      <c r="EC40" s="714"/>
    </row>
    <row r="41" spans="2:133" ht="11.25" customHeight="1">
      <c r="B41" s="675" t="s">
        <v>346</v>
      </c>
      <c r="C41" s="676"/>
      <c r="D41" s="676"/>
      <c r="E41" s="676"/>
      <c r="F41" s="676"/>
      <c r="G41" s="676"/>
      <c r="H41" s="676"/>
      <c r="I41" s="676"/>
      <c r="J41" s="676"/>
      <c r="K41" s="676"/>
      <c r="L41" s="676"/>
      <c r="M41" s="676"/>
      <c r="N41" s="676"/>
      <c r="O41" s="676"/>
      <c r="P41" s="676"/>
      <c r="Q41" s="677"/>
      <c r="R41" s="678">
        <v>298800</v>
      </c>
      <c r="S41" s="679"/>
      <c r="T41" s="679"/>
      <c r="U41" s="679"/>
      <c r="V41" s="679"/>
      <c r="W41" s="679"/>
      <c r="X41" s="679"/>
      <c r="Y41" s="680"/>
      <c r="Z41" s="715">
        <v>3.2</v>
      </c>
      <c r="AA41" s="715"/>
      <c r="AB41" s="715"/>
      <c r="AC41" s="715"/>
      <c r="AD41" s="716" t="s">
        <v>232</v>
      </c>
      <c r="AE41" s="716"/>
      <c r="AF41" s="716"/>
      <c r="AG41" s="716"/>
      <c r="AH41" s="716"/>
      <c r="AI41" s="716"/>
      <c r="AJ41" s="716"/>
      <c r="AK41" s="716"/>
      <c r="AL41" s="681" t="s">
        <v>128</v>
      </c>
      <c r="AM41" s="682"/>
      <c r="AN41" s="682"/>
      <c r="AO41" s="717"/>
      <c r="AQ41" s="718" t="s">
        <v>347</v>
      </c>
      <c r="AR41" s="719"/>
      <c r="AS41" s="719"/>
      <c r="AT41" s="719"/>
      <c r="AU41" s="719"/>
      <c r="AV41" s="719"/>
      <c r="AW41" s="719"/>
      <c r="AX41" s="719"/>
      <c r="AY41" s="720"/>
      <c r="AZ41" s="678">
        <v>237653</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t="s">
        <v>128</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232</v>
      </c>
      <c r="CS41" s="697"/>
      <c r="CT41" s="697"/>
      <c r="CU41" s="697"/>
      <c r="CV41" s="697"/>
      <c r="CW41" s="697"/>
      <c r="CX41" s="697"/>
      <c r="CY41" s="698"/>
      <c r="CZ41" s="681" t="s">
        <v>232</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350</v>
      </c>
      <c r="C42" s="660"/>
      <c r="D42" s="660"/>
      <c r="E42" s="660"/>
      <c r="F42" s="660"/>
      <c r="G42" s="660"/>
      <c r="H42" s="660"/>
      <c r="I42" s="660"/>
      <c r="J42" s="660"/>
      <c r="K42" s="660"/>
      <c r="L42" s="660"/>
      <c r="M42" s="660"/>
      <c r="N42" s="660"/>
      <c r="O42" s="660"/>
      <c r="P42" s="660"/>
      <c r="Q42" s="661"/>
      <c r="R42" s="662">
        <v>9443689</v>
      </c>
      <c r="S42" s="701"/>
      <c r="T42" s="701"/>
      <c r="U42" s="701"/>
      <c r="V42" s="701"/>
      <c r="W42" s="701"/>
      <c r="X42" s="701"/>
      <c r="Y42" s="703"/>
      <c r="Z42" s="704">
        <v>100</v>
      </c>
      <c r="AA42" s="704"/>
      <c r="AB42" s="704"/>
      <c r="AC42" s="704"/>
      <c r="AD42" s="705">
        <v>5888344</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744413</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367</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715930</v>
      </c>
      <c r="CS42" s="679"/>
      <c r="CT42" s="679"/>
      <c r="CU42" s="679"/>
      <c r="CV42" s="679"/>
      <c r="CW42" s="679"/>
      <c r="CX42" s="679"/>
      <c r="CY42" s="680"/>
      <c r="CZ42" s="681">
        <v>8</v>
      </c>
      <c r="DA42" s="682"/>
      <c r="DB42" s="682"/>
      <c r="DC42" s="683"/>
      <c r="DD42" s="684">
        <v>242356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19912</v>
      </c>
      <c r="CS43" s="697"/>
      <c r="CT43" s="697"/>
      <c r="CU43" s="697"/>
      <c r="CV43" s="697"/>
      <c r="CW43" s="697"/>
      <c r="CX43" s="697"/>
      <c r="CY43" s="698"/>
      <c r="CZ43" s="681">
        <v>0.2</v>
      </c>
      <c r="DA43" s="699"/>
      <c r="DB43" s="699"/>
      <c r="DC43" s="700"/>
      <c r="DD43" s="684">
        <v>19912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303</v>
      </c>
      <c r="CE44" s="692"/>
      <c r="CF44" s="675" t="s">
        <v>355</v>
      </c>
      <c r="CG44" s="676"/>
      <c r="CH44" s="676"/>
      <c r="CI44" s="676"/>
      <c r="CJ44" s="676"/>
      <c r="CK44" s="676"/>
      <c r="CL44" s="676"/>
      <c r="CM44" s="676"/>
      <c r="CN44" s="676"/>
      <c r="CO44" s="676"/>
      <c r="CP44" s="676"/>
      <c r="CQ44" s="677"/>
      <c r="CR44" s="678">
        <v>715930</v>
      </c>
      <c r="CS44" s="679"/>
      <c r="CT44" s="679"/>
      <c r="CU44" s="679"/>
      <c r="CV44" s="679"/>
      <c r="CW44" s="679"/>
      <c r="CX44" s="679"/>
      <c r="CY44" s="680"/>
      <c r="CZ44" s="681">
        <v>8</v>
      </c>
      <c r="DA44" s="682"/>
      <c r="DB44" s="682"/>
      <c r="DC44" s="683"/>
      <c r="DD44" s="684">
        <v>242356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356</v>
      </c>
      <c r="CG45" s="676"/>
      <c r="CH45" s="676"/>
      <c r="CI45" s="676"/>
      <c r="CJ45" s="676"/>
      <c r="CK45" s="676"/>
      <c r="CL45" s="676"/>
      <c r="CM45" s="676"/>
      <c r="CN45" s="676"/>
      <c r="CO45" s="676"/>
      <c r="CP45" s="676"/>
      <c r="CQ45" s="677"/>
      <c r="CR45" s="678">
        <v>251168</v>
      </c>
      <c r="CS45" s="697"/>
      <c r="CT45" s="697"/>
      <c r="CU45" s="697"/>
      <c r="CV45" s="697"/>
      <c r="CW45" s="697"/>
      <c r="CX45" s="697"/>
      <c r="CY45" s="698"/>
      <c r="CZ45" s="681">
        <v>2.8</v>
      </c>
      <c r="DA45" s="699"/>
      <c r="DB45" s="699"/>
      <c r="DC45" s="700"/>
      <c r="DD45" s="684">
        <v>35831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432522</v>
      </c>
      <c r="CS46" s="679"/>
      <c r="CT46" s="679"/>
      <c r="CU46" s="679"/>
      <c r="CV46" s="679"/>
      <c r="CW46" s="679"/>
      <c r="CX46" s="679"/>
      <c r="CY46" s="680"/>
      <c r="CZ46" s="681">
        <v>4.8</v>
      </c>
      <c r="DA46" s="682"/>
      <c r="DB46" s="682"/>
      <c r="DC46" s="683"/>
      <c r="DD46" s="684">
        <v>186885</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t="s">
        <v>128</v>
      </c>
      <c r="CS47" s="697"/>
      <c r="CT47" s="697"/>
      <c r="CU47" s="697"/>
      <c r="CV47" s="697"/>
      <c r="CW47" s="697"/>
      <c r="CX47" s="697"/>
      <c r="CY47" s="698"/>
      <c r="CZ47" s="681" t="s">
        <v>128</v>
      </c>
      <c r="DA47" s="699"/>
      <c r="DB47" s="699"/>
      <c r="DC47" s="700"/>
      <c r="DD47" s="684" t="s">
        <v>128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361</v>
      </c>
      <c r="CD48" s="695"/>
      <c r="CE48" s="696"/>
      <c r="CF48" s="675" t="s">
        <v>362</v>
      </c>
      <c r="CG48" s="676"/>
      <c r="CH48" s="676"/>
      <c r="CI48" s="676"/>
      <c r="CJ48" s="676"/>
      <c r="CK48" s="676"/>
      <c r="CL48" s="676"/>
      <c r="CM48" s="676"/>
      <c r="CN48" s="676"/>
      <c r="CO48" s="676"/>
      <c r="CP48" s="676"/>
      <c r="CQ48" s="677"/>
      <c r="CR48" s="678" t="s">
        <v>128</v>
      </c>
      <c r="CS48" s="679"/>
      <c r="CT48" s="679"/>
      <c r="CU48" s="679"/>
      <c r="CV48" s="679"/>
      <c r="CW48" s="679"/>
      <c r="CX48" s="679"/>
      <c r="CY48" s="680"/>
      <c r="CZ48" s="681" t="s">
        <v>128</v>
      </c>
      <c r="DA48" s="682"/>
      <c r="DB48" s="682"/>
      <c r="DC48" s="683"/>
      <c r="DD48" s="684" t="s">
        <v>232</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363</v>
      </c>
      <c r="CE49" s="660"/>
      <c r="CF49" s="660"/>
      <c r="CG49" s="660"/>
      <c r="CH49" s="660"/>
      <c r="CI49" s="660"/>
      <c r="CJ49" s="660"/>
      <c r="CK49" s="660"/>
      <c r="CL49" s="660"/>
      <c r="CM49" s="660"/>
      <c r="CN49" s="660"/>
      <c r="CO49" s="660"/>
      <c r="CP49" s="660"/>
      <c r="CQ49" s="661"/>
      <c r="CR49" s="662">
        <v>9002265</v>
      </c>
      <c r="CS49" s="663"/>
      <c r="CT49" s="663"/>
      <c r="CU49" s="663"/>
      <c r="CV49" s="663"/>
      <c r="CW49" s="663"/>
      <c r="CX49" s="663"/>
      <c r="CY49" s="664"/>
      <c r="CZ49" s="665">
        <v>100</v>
      </c>
      <c r="DA49" s="666"/>
      <c r="DB49" s="666"/>
      <c r="DC49" s="667"/>
      <c r="DD49" s="668">
        <v>6656873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3EqtbPiktGRE5u9NStB4yicTNQOOrE+QbVLUMR/eOVRuzc690eOtrytfcAIJaX3drSeKpyVx/DrOb4pdRR7gUQ==" saltValue="G7/M8KGl6cwYlh2qXqtm8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386</v>
      </c>
      <c r="C7" s="1144"/>
      <c r="D7" s="1144"/>
      <c r="E7" s="1144"/>
      <c r="F7" s="1144"/>
      <c r="G7" s="1144"/>
      <c r="H7" s="1144"/>
      <c r="I7" s="1144"/>
      <c r="J7" s="1144"/>
      <c r="K7" s="1144"/>
      <c r="L7" s="1144"/>
      <c r="M7" s="1144"/>
      <c r="N7" s="1144"/>
      <c r="O7" s="1144"/>
      <c r="P7" s="1145"/>
      <c r="Q7" s="1197">
        <v>9443</v>
      </c>
      <c r="R7" s="1198"/>
      <c r="S7" s="1198"/>
      <c r="T7" s="1198"/>
      <c r="U7" s="1198"/>
      <c r="V7" s="1198">
        <v>9002</v>
      </c>
      <c r="W7" s="1198"/>
      <c r="X7" s="1198"/>
      <c r="Y7" s="1198"/>
      <c r="Z7" s="1198"/>
      <c r="AA7" s="1198">
        <v>441</v>
      </c>
      <c r="AB7" s="1198"/>
      <c r="AC7" s="1198"/>
      <c r="AD7" s="1198"/>
      <c r="AE7" s="1199"/>
      <c r="AF7" s="1200">
        <v>398</v>
      </c>
      <c r="AG7" s="1201"/>
      <c r="AH7" s="1201"/>
      <c r="AI7" s="1201"/>
      <c r="AJ7" s="1202"/>
      <c r="AK7" s="1184">
        <v>1</v>
      </c>
      <c r="AL7" s="1185"/>
      <c r="AM7" s="1185"/>
      <c r="AN7" s="1185"/>
      <c r="AO7" s="1185"/>
      <c r="AP7" s="1185">
        <v>8737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595</v>
      </c>
      <c r="BT7" s="1189"/>
      <c r="BU7" s="1189"/>
      <c r="BV7" s="1189"/>
      <c r="BW7" s="1189"/>
      <c r="BX7" s="1189"/>
      <c r="BY7" s="1189"/>
      <c r="BZ7" s="1189"/>
      <c r="CA7" s="1189"/>
      <c r="CB7" s="1189"/>
      <c r="CC7" s="1189"/>
      <c r="CD7" s="1189"/>
      <c r="CE7" s="1189"/>
      <c r="CF7" s="1189"/>
      <c r="CG7" s="1190"/>
      <c r="CH7" s="1181">
        <v>1</v>
      </c>
      <c r="CI7" s="1182"/>
      <c r="CJ7" s="1182"/>
      <c r="CK7" s="1182"/>
      <c r="CL7" s="1183"/>
      <c r="CM7" s="1181">
        <v>129</v>
      </c>
      <c r="CN7" s="1182"/>
      <c r="CO7" s="1182"/>
      <c r="CP7" s="1182"/>
      <c r="CQ7" s="1183"/>
      <c r="CR7" s="1181">
        <v>100</v>
      </c>
      <c r="CS7" s="1182"/>
      <c r="CT7" s="1182"/>
      <c r="CU7" s="1182"/>
      <c r="CV7" s="1183"/>
      <c r="CW7" s="1181">
        <v>6</v>
      </c>
      <c r="CX7" s="1182"/>
      <c r="CY7" s="1182"/>
      <c r="CZ7" s="1182"/>
      <c r="DA7" s="1183"/>
      <c r="DB7" s="1181" t="s">
        <v>520</v>
      </c>
      <c r="DC7" s="1182"/>
      <c r="DD7" s="1182"/>
      <c r="DE7" s="1182"/>
      <c r="DF7" s="1183"/>
      <c r="DG7" s="1181" t="s">
        <v>520</v>
      </c>
      <c r="DH7" s="1182"/>
      <c r="DI7" s="1182"/>
      <c r="DJ7" s="1182"/>
      <c r="DK7" s="1183"/>
      <c r="DL7" s="1181" t="s">
        <v>520</v>
      </c>
      <c r="DM7" s="1182"/>
      <c r="DN7" s="1182"/>
      <c r="DO7" s="1182"/>
      <c r="DP7" s="1183"/>
      <c r="DQ7" s="1181" t="s">
        <v>520</v>
      </c>
      <c r="DR7" s="1182"/>
      <c r="DS7" s="1182"/>
      <c r="DT7" s="1182"/>
      <c r="DU7" s="1183"/>
      <c r="DV7" s="1208"/>
      <c r="DW7" s="1209"/>
      <c r="DX7" s="1209"/>
      <c r="DY7" s="1209"/>
      <c r="DZ7" s="1210"/>
      <c r="EA7" s="255"/>
    </row>
    <row r="8" spans="1:131" s="256" customFormat="1" ht="26.25" customHeight="1">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596</v>
      </c>
      <c r="BT8" s="1108"/>
      <c r="BU8" s="1108"/>
      <c r="BV8" s="1108"/>
      <c r="BW8" s="1108"/>
      <c r="BX8" s="1108"/>
      <c r="BY8" s="1108"/>
      <c r="BZ8" s="1108"/>
      <c r="CA8" s="1108"/>
      <c r="CB8" s="1108"/>
      <c r="CC8" s="1108"/>
      <c r="CD8" s="1108"/>
      <c r="CE8" s="1108"/>
      <c r="CF8" s="1108"/>
      <c r="CG8" s="1109"/>
      <c r="CH8" s="1082">
        <v>0</v>
      </c>
      <c r="CI8" s="1083"/>
      <c r="CJ8" s="1083"/>
      <c r="CK8" s="1083"/>
      <c r="CL8" s="1084"/>
      <c r="CM8" s="1082">
        <v>22</v>
      </c>
      <c r="CN8" s="1083"/>
      <c r="CO8" s="1083"/>
      <c r="CP8" s="1083"/>
      <c r="CQ8" s="1084"/>
      <c r="CR8" s="1082" t="s">
        <v>520</v>
      </c>
      <c r="CS8" s="1083"/>
      <c r="CT8" s="1083"/>
      <c r="CU8" s="1083"/>
      <c r="CV8" s="1084"/>
      <c r="CW8" s="1082">
        <v>26</v>
      </c>
      <c r="CX8" s="1083"/>
      <c r="CY8" s="1083"/>
      <c r="CZ8" s="1083"/>
      <c r="DA8" s="1084"/>
      <c r="DB8" s="1082" t="s">
        <v>520</v>
      </c>
      <c r="DC8" s="1083"/>
      <c r="DD8" s="1083"/>
      <c r="DE8" s="1083"/>
      <c r="DF8" s="1084"/>
      <c r="DG8" s="1082" t="s">
        <v>520</v>
      </c>
      <c r="DH8" s="1083"/>
      <c r="DI8" s="1083"/>
      <c r="DJ8" s="1083"/>
      <c r="DK8" s="1084"/>
      <c r="DL8" s="1082" t="s">
        <v>520</v>
      </c>
      <c r="DM8" s="1083"/>
      <c r="DN8" s="1083"/>
      <c r="DO8" s="1083"/>
      <c r="DP8" s="1084"/>
      <c r="DQ8" s="1082" t="s">
        <v>520</v>
      </c>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387</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388</v>
      </c>
      <c r="B23" s="1037" t="s">
        <v>389</v>
      </c>
      <c r="C23" s="1038"/>
      <c r="D23" s="1038"/>
      <c r="E23" s="1038"/>
      <c r="F23" s="1038"/>
      <c r="G23" s="1038"/>
      <c r="H23" s="1038"/>
      <c r="I23" s="1038"/>
      <c r="J23" s="1038"/>
      <c r="K23" s="1038"/>
      <c r="L23" s="1038"/>
      <c r="M23" s="1038"/>
      <c r="N23" s="1038"/>
      <c r="O23" s="1038"/>
      <c r="P23" s="1039"/>
      <c r="Q23" s="1161"/>
      <c r="R23" s="1162"/>
      <c r="S23" s="1162"/>
      <c r="T23" s="1162"/>
      <c r="U23" s="1162"/>
      <c r="V23" s="1162"/>
      <c r="W23" s="1162"/>
      <c r="X23" s="1162"/>
      <c r="Y23" s="1162"/>
      <c r="Z23" s="1162"/>
      <c r="AA23" s="1162"/>
      <c r="AB23" s="1162"/>
      <c r="AC23" s="1162"/>
      <c r="AD23" s="1162"/>
      <c r="AE23" s="1163"/>
      <c r="AF23" s="1164">
        <v>398</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390</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369</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401</v>
      </c>
      <c r="C28" s="1144"/>
      <c r="D28" s="1144"/>
      <c r="E28" s="1144"/>
      <c r="F28" s="1144"/>
      <c r="G28" s="1144"/>
      <c r="H28" s="1144"/>
      <c r="I28" s="1144"/>
      <c r="J28" s="1144"/>
      <c r="K28" s="1144"/>
      <c r="L28" s="1144"/>
      <c r="M28" s="1144"/>
      <c r="N28" s="1144"/>
      <c r="O28" s="1144"/>
      <c r="P28" s="1145"/>
      <c r="Q28" s="1146">
        <v>2941</v>
      </c>
      <c r="R28" s="1147"/>
      <c r="S28" s="1147"/>
      <c r="T28" s="1147"/>
      <c r="U28" s="1147"/>
      <c r="V28" s="1147">
        <v>3131</v>
      </c>
      <c r="W28" s="1147"/>
      <c r="X28" s="1147"/>
      <c r="Y28" s="1147"/>
      <c r="Z28" s="1147"/>
      <c r="AA28" s="1147" t="s">
        <v>588</v>
      </c>
      <c r="AB28" s="1147"/>
      <c r="AC28" s="1147"/>
      <c r="AD28" s="1147"/>
      <c r="AE28" s="1148"/>
      <c r="AF28" s="1149">
        <v>-190</v>
      </c>
      <c r="AG28" s="1147"/>
      <c r="AH28" s="1147"/>
      <c r="AI28" s="1147"/>
      <c r="AJ28" s="1150"/>
      <c r="AK28" s="1151">
        <v>238</v>
      </c>
      <c r="AL28" s="1139"/>
      <c r="AM28" s="1139"/>
      <c r="AN28" s="1139"/>
      <c r="AO28" s="1139"/>
      <c r="AP28" s="1139" t="s">
        <v>520</v>
      </c>
      <c r="AQ28" s="1139"/>
      <c r="AR28" s="1139"/>
      <c r="AS28" s="1139"/>
      <c r="AT28" s="1139"/>
      <c r="AU28" s="1139" t="s">
        <v>520</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402</v>
      </c>
      <c r="C29" s="1131"/>
      <c r="D29" s="1131"/>
      <c r="E29" s="1131"/>
      <c r="F29" s="1131"/>
      <c r="G29" s="1131"/>
      <c r="H29" s="1131"/>
      <c r="I29" s="1131"/>
      <c r="J29" s="1131"/>
      <c r="K29" s="1131"/>
      <c r="L29" s="1131"/>
      <c r="M29" s="1131"/>
      <c r="N29" s="1131"/>
      <c r="O29" s="1131"/>
      <c r="P29" s="1132"/>
      <c r="Q29" s="1136">
        <v>2455</v>
      </c>
      <c r="R29" s="1137"/>
      <c r="S29" s="1137"/>
      <c r="T29" s="1137"/>
      <c r="U29" s="1137"/>
      <c r="V29" s="1137">
        <v>2374</v>
      </c>
      <c r="W29" s="1137"/>
      <c r="X29" s="1137"/>
      <c r="Y29" s="1137"/>
      <c r="Z29" s="1137"/>
      <c r="AA29" s="1137">
        <v>81</v>
      </c>
      <c r="AB29" s="1137"/>
      <c r="AC29" s="1137"/>
      <c r="AD29" s="1137"/>
      <c r="AE29" s="1138"/>
      <c r="AF29" s="1112">
        <v>81</v>
      </c>
      <c r="AG29" s="1113"/>
      <c r="AH29" s="1113"/>
      <c r="AI29" s="1113"/>
      <c r="AJ29" s="1114"/>
      <c r="AK29" s="1073">
        <v>357</v>
      </c>
      <c r="AL29" s="1064"/>
      <c r="AM29" s="1064"/>
      <c r="AN29" s="1064"/>
      <c r="AO29" s="1064"/>
      <c r="AP29" s="1064" t="s">
        <v>520</v>
      </c>
      <c r="AQ29" s="1064"/>
      <c r="AR29" s="1064"/>
      <c r="AS29" s="1064"/>
      <c r="AT29" s="1064"/>
      <c r="AU29" s="1064" t="s">
        <v>520</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403</v>
      </c>
      <c r="C30" s="1131"/>
      <c r="D30" s="1131"/>
      <c r="E30" s="1131"/>
      <c r="F30" s="1131"/>
      <c r="G30" s="1131"/>
      <c r="H30" s="1131"/>
      <c r="I30" s="1131"/>
      <c r="J30" s="1131"/>
      <c r="K30" s="1131"/>
      <c r="L30" s="1131"/>
      <c r="M30" s="1131"/>
      <c r="N30" s="1131"/>
      <c r="O30" s="1131"/>
      <c r="P30" s="1132"/>
      <c r="Q30" s="1136">
        <v>9</v>
      </c>
      <c r="R30" s="1137"/>
      <c r="S30" s="1137"/>
      <c r="T30" s="1137"/>
      <c r="U30" s="1137"/>
      <c r="V30" s="1137">
        <v>7</v>
      </c>
      <c r="W30" s="1137"/>
      <c r="X30" s="1137"/>
      <c r="Y30" s="1137"/>
      <c r="Z30" s="1137"/>
      <c r="AA30" s="1137">
        <v>2</v>
      </c>
      <c r="AB30" s="1137"/>
      <c r="AC30" s="1137"/>
      <c r="AD30" s="1137"/>
      <c r="AE30" s="1138"/>
      <c r="AF30" s="1112">
        <v>2</v>
      </c>
      <c r="AG30" s="1113"/>
      <c r="AH30" s="1113"/>
      <c r="AI30" s="1113"/>
      <c r="AJ30" s="1114"/>
      <c r="AK30" s="1073" t="s">
        <v>520</v>
      </c>
      <c r="AL30" s="1064"/>
      <c r="AM30" s="1064"/>
      <c r="AN30" s="1064"/>
      <c r="AO30" s="1064"/>
      <c r="AP30" s="1064" t="s">
        <v>520</v>
      </c>
      <c r="AQ30" s="1064"/>
      <c r="AR30" s="1064"/>
      <c r="AS30" s="1064"/>
      <c r="AT30" s="1064"/>
      <c r="AU30" s="1064" t="s">
        <v>520</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404</v>
      </c>
      <c r="C31" s="1131"/>
      <c r="D31" s="1131"/>
      <c r="E31" s="1131"/>
      <c r="F31" s="1131"/>
      <c r="G31" s="1131"/>
      <c r="H31" s="1131"/>
      <c r="I31" s="1131"/>
      <c r="J31" s="1131"/>
      <c r="K31" s="1131"/>
      <c r="L31" s="1131"/>
      <c r="M31" s="1131"/>
      <c r="N31" s="1131"/>
      <c r="O31" s="1131"/>
      <c r="P31" s="1132"/>
      <c r="Q31" s="1136">
        <v>443</v>
      </c>
      <c r="R31" s="1137"/>
      <c r="S31" s="1137"/>
      <c r="T31" s="1137"/>
      <c r="U31" s="1137"/>
      <c r="V31" s="1137">
        <v>441</v>
      </c>
      <c r="W31" s="1137"/>
      <c r="X31" s="1137"/>
      <c r="Y31" s="1137"/>
      <c r="Z31" s="1137"/>
      <c r="AA31" s="1137">
        <v>2</v>
      </c>
      <c r="AB31" s="1137"/>
      <c r="AC31" s="1137"/>
      <c r="AD31" s="1137"/>
      <c r="AE31" s="1138"/>
      <c r="AF31" s="1112">
        <v>2</v>
      </c>
      <c r="AG31" s="1113"/>
      <c r="AH31" s="1113"/>
      <c r="AI31" s="1113"/>
      <c r="AJ31" s="1114"/>
      <c r="AK31" s="1073">
        <v>66</v>
      </c>
      <c r="AL31" s="1064"/>
      <c r="AM31" s="1064"/>
      <c r="AN31" s="1064"/>
      <c r="AO31" s="1064"/>
      <c r="AP31" s="1064" t="s">
        <v>520</v>
      </c>
      <c r="AQ31" s="1064"/>
      <c r="AR31" s="1064"/>
      <c r="AS31" s="1064"/>
      <c r="AT31" s="1064"/>
      <c r="AU31" s="1064" t="s">
        <v>520</v>
      </c>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405</v>
      </c>
      <c r="C32" s="1131"/>
      <c r="D32" s="1131"/>
      <c r="E32" s="1131"/>
      <c r="F32" s="1131"/>
      <c r="G32" s="1131"/>
      <c r="H32" s="1131"/>
      <c r="I32" s="1131"/>
      <c r="J32" s="1131"/>
      <c r="K32" s="1131"/>
      <c r="L32" s="1131"/>
      <c r="M32" s="1131"/>
      <c r="N32" s="1131"/>
      <c r="O32" s="1131"/>
      <c r="P32" s="1132"/>
      <c r="Q32" s="1136">
        <v>715</v>
      </c>
      <c r="R32" s="1137"/>
      <c r="S32" s="1137"/>
      <c r="T32" s="1137"/>
      <c r="U32" s="1137"/>
      <c r="V32" s="1137">
        <v>661</v>
      </c>
      <c r="W32" s="1137"/>
      <c r="X32" s="1137"/>
      <c r="Y32" s="1137"/>
      <c r="Z32" s="1137"/>
      <c r="AA32" s="1137">
        <v>54</v>
      </c>
      <c r="AB32" s="1137"/>
      <c r="AC32" s="1137"/>
      <c r="AD32" s="1137"/>
      <c r="AE32" s="1138"/>
      <c r="AF32" s="1112">
        <v>466</v>
      </c>
      <c r="AG32" s="1113"/>
      <c r="AH32" s="1113"/>
      <c r="AI32" s="1113"/>
      <c r="AJ32" s="1114"/>
      <c r="AK32" s="1073">
        <v>1</v>
      </c>
      <c r="AL32" s="1064"/>
      <c r="AM32" s="1064"/>
      <c r="AN32" s="1064"/>
      <c r="AO32" s="1064"/>
      <c r="AP32" s="1064">
        <v>1298</v>
      </c>
      <c r="AQ32" s="1064"/>
      <c r="AR32" s="1064"/>
      <c r="AS32" s="1064"/>
      <c r="AT32" s="1064"/>
      <c r="AU32" s="1064" t="s">
        <v>520</v>
      </c>
      <c r="AV32" s="1064"/>
      <c r="AW32" s="1064"/>
      <c r="AX32" s="1064"/>
      <c r="AY32" s="1064"/>
      <c r="AZ32" s="1135"/>
      <c r="BA32" s="1135"/>
      <c r="BB32" s="1135"/>
      <c r="BC32" s="1135"/>
      <c r="BD32" s="1135"/>
      <c r="BE32" s="1125" t="s">
        <v>406</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407</v>
      </c>
      <c r="C33" s="1131"/>
      <c r="D33" s="1131"/>
      <c r="E33" s="1131"/>
      <c r="F33" s="1131"/>
      <c r="G33" s="1131"/>
      <c r="H33" s="1131"/>
      <c r="I33" s="1131"/>
      <c r="J33" s="1131"/>
      <c r="K33" s="1131"/>
      <c r="L33" s="1131"/>
      <c r="M33" s="1131"/>
      <c r="N33" s="1131"/>
      <c r="O33" s="1131"/>
      <c r="P33" s="1132"/>
      <c r="Q33" s="1136">
        <v>685</v>
      </c>
      <c r="R33" s="1137"/>
      <c r="S33" s="1137"/>
      <c r="T33" s="1137"/>
      <c r="U33" s="1137"/>
      <c r="V33" s="1137">
        <v>684</v>
      </c>
      <c r="W33" s="1137"/>
      <c r="X33" s="1137"/>
      <c r="Y33" s="1137"/>
      <c r="Z33" s="1137"/>
      <c r="AA33" s="1137">
        <v>1</v>
      </c>
      <c r="AB33" s="1137"/>
      <c r="AC33" s="1137"/>
      <c r="AD33" s="1137"/>
      <c r="AE33" s="1138"/>
      <c r="AF33" s="1112">
        <v>43</v>
      </c>
      <c r="AG33" s="1113"/>
      <c r="AH33" s="1113"/>
      <c r="AI33" s="1113"/>
      <c r="AJ33" s="1114"/>
      <c r="AK33" s="1073">
        <v>150</v>
      </c>
      <c r="AL33" s="1064"/>
      <c r="AM33" s="1064"/>
      <c r="AN33" s="1064"/>
      <c r="AO33" s="1064"/>
      <c r="AP33" s="1064">
        <v>8641</v>
      </c>
      <c r="AQ33" s="1064"/>
      <c r="AR33" s="1064"/>
      <c r="AS33" s="1064"/>
      <c r="AT33" s="1064"/>
      <c r="AU33" s="1064">
        <v>4218</v>
      </c>
      <c r="AV33" s="1064"/>
      <c r="AW33" s="1064"/>
      <c r="AX33" s="1064"/>
      <c r="AY33" s="1064"/>
      <c r="AZ33" s="1135"/>
      <c r="BA33" s="1135"/>
      <c r="BB33" s="1135"/>
      <c r="BC33" s="1135"/>
      <c r="BD33" s="1135"/>
      <c r="BE33" s="1125" t="s">
        <v>408</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409</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388</v>
      </c>
      <c r="B63" s="1037" t="s">
        <v>410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404</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411</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413</v>
      </c>
      <c r="B66" s="1089"/>
      <c r="C66" s="1089"/>
      <c r="D66" s="1089"/>
      <c r="E66" s="1089"/>
      <c r="F66" s="1089"/>
      <c r="G66" s="1089"/>
      <c r="H66" s="1089"/>
      <c r="I66" s="1089"/>
      <c r="J66" s="1089"/>
      <c r="K66" s="1089"/>
      <c r="L66" s="1089"/>
      <c r="M66" s="1089"/>
      <c r="N66" s="1089"/>
      <c r="O66" s="1089"/>
      <c r="P66" s="1090"/>
      <c r="Q66" s="1094" t="s">
        <v>414</v>
      </c>
      <c r="R66" s="1095"/>
      <c r="S66" s="1095"/>
      <c r="T66" s="1095"/>
      <c r="U66" s="1096"/>
      <c r="V66" s="1094" t="s">
        <v>394</v>
      </c>
      <c r="W66" s="1095"/>
      <c r="X66" s="1095"/>
      <c r="Y66" s="1095"/>
      <c r="Z66" s="1096"/>
      <c r="AA66" s="1094" t="s">
        <v>415</v>
      </c>
      <c r="AB66" s="1095"/>
      <c r="AC66" s="1095"/>
      <c r="AD66" s="1095"/>
      <c r="AE66" s="1096"/>
      <c r="AF66" s="1100" t="s">
        <v>416</v>
      </c>
      <c r="AG66" s="1101"/>
      <c r="AH66" s="1101"/>
      <c r="AI66" s="1101"/>
      <c r="AJ66" s="1102"/>
      <c r="AK66" s="1094" t="s">
        <v>417</v>
      </c>
      <c r="AL66" s="1089"/>
      <c r="AM66" s="1089"/>
      <c r="AN66" s="1089"/>
      <c r="AO66" s="1090"/>
      <c r="AP66" s="1094" t="s">
        <v>418</v>
      </c>
      <c r="AQ66" s="1095"/>
      <c r="AR66" s="1095"/>
      <c r="AS66" s="1095"/>
      <c r="AT66" s="1096"/>
      <c r="AU66" s="1094" t="s">
        <v>419</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589</v>
      </c>
      <c r="C68" s="1079"/>
      <c r="D68" s="1079"/>
      <c r="E68" s="1079"/>
      <c r="F68" s="1079"/>
      <c r="G68" s="1079"/>
      <c r="H68" s="1079"/>
      <c r="I68" s="1079"/>
      <c r="J68" s="1079"/>
      <c r="K68" s="1079"/>
      <c r="L68" s="1079"/>
      <c r="M68" s="1079"/>
      <c r="N68" s="1079"/>
      <c r="O68" s="1079"/>
      <c r="P68" s="1080"/>
      <c r="Q68" s="1081">
        <v>281</v>
      </c>
      <c r="R68" s="1075"/>
      <c r="S68" s="1075"/>
      <c r="T68" s="1075"/>
      <c r="U68" s="1075"/>
      <c r="V68" s="1075">
        <v>249</v>
      </c>
      <c r="W68" s="1075"/>
      <c r="X68" s="1075"/>
      <c r="Y68" s="1075"/>
      <c r="Z68" s="1075"/>
      <c r="AA68" s="1075">
        <v>32</v>
      </c>
      <c r="AB68" s="1075"/>
      <c r="AC68" s="1075"/>
      <c r="AD68" s="1075"/>
      <c r="AE68" s="1075"/>
      <c r="AF68" s="1075">
        <v>32</v>
      </c>
      <c r="AG68" s="1075"/>
      <c r="AH68" s="1075"/>
      <c r="AI68" s="1075"/>
      <c r="AJ68" s="1075"/>
      <c r="AK68" s="1075" t="s">
        <v>520</v>
      </c>
      <c r="AL68" s="1075"/>
      <c r="AM68" s="1075"/>
      <c r="AN68" s="1075"/>
      <c r="AO68" s="1075"/>
      <c r="AP68" s="1075">
        <v>331</v>
      </c>
      <c r="AQ68" s="1075"/>
      <c r="AR68" s="1075"/>
      <c r="AS68" s="1075"/>
      <c r="AT68" s="1075"/>
      <c r="AU68" s="1075">
        <v>61</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590</v>
      </c>
      <c r="C69" s="1068"/>
      <c r="D69" s="1068"/>
      <c r="E69" s="1068"/>
      <c r="F69" s="1068"/>
      <c r="G69" s="1068"/>
      <c r="H69" s="1068"/>
      <c r="I69" s="1068"/>
      <c r="J69" s="1068"/>
      <c r="K69" s="1068"/>
      <c r="L69" s="1068"/>
      <c r="M69" s="1068"/>
      <c r="N69" s="1068"/>
      <c r="O69" s="1068"/>
      <c r="P69" s="1069"/>
      <c r="Q69" s="1070">
        <v>4724</v>
      </c>
      <c r="R69" s="1064"/>
      <c r="S69" s="1064"/>
      <c r="T69" s="1064"/>
      <c r="U69" s="1064"/>
      <c r="V69" s="1064">
        <v>4670</v>
      </c>
      <c r="W69" s="1064"/>
      <c r="X69" s="1064"/>
      <c r="Y69" s="1064"/>
      <c r="Z69" s="1064"/>
      <c r="AA69" s="1064">
        <v>54</v>
      </c>
      <c r="AB69" s="1064"/>
      <c r="AC69" s="1064"/>
      <c r="AD69" s="1064"/>
      <c r="AE69" s="1064"/>
      <c r="AF69" s="1064">
        <v>54</v>
      </c>
      <c r="AG69" s="1064"/>
      <c r="AH69" s="1064"/>
      <c r="AI69" s="1064"/>
      <c r="AJ69" s="1064"/>
      <c r="AK69" s="1064">
        <v>38</v>
      </c>
      <c r="AL69" s="1064"/>
      <c r="AM69" s="1064"/>
      <c r="AN69" s="1064"/>
      <c r="AO69" s="1064"/>
      <c r="AP69" s="1064" t="s">
        <v>520</v>
      </c>
      <c r="AQ69" s="1064"/>
      <c r="AR69" s="1064"/>
      <c r="AS69" s="1064"/>
      <c r="AT69" s="1064"/>
      <c r="AU69" s="1064" t="s">
        <v>520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591</v>
      </c>
      <c r="C70" s="1068"/>
      <c r="D70" s="1068"/>
      <c r="E70" s="1068"/>
      <c r="F70" s="1068"/>
      <c r="G70" s="1068"/>
      <c r="H70" s="1068"/>
      <c r="I70" s="1068"/>
      <c r="J70" s="1068"/>
      <c r="K70" s="1068"/>
      <c r="L70" s="1068"/>
      <c r="M70" s="1068"/>
      <c r="N70" s="1068"/>
      <c r="O70" s="1068"/>
      <c r="P70" s="1069"/>
      <c r="Q70" s="1070">
        <v>186</v>
      </c>
      <c r="R70" s="1064"/>
      <c r="S70" s="1064"/>
      <c r="T70" s="1064"/>
      <c r="U70" s="1064"/>
      <c r="V70" s="1064">
        <v>161</v>
      </c>
      <c r="W70" s="1064"/>
      <c r="X70" s="1064"/>
      <c r="Y70" s="1064"/>
      <c r="Z70" s="1064"/>
      <c r="AA70" s="1064">
        <v>25</v>
      </c>
      <c r="AB70" s="1064"/>
      <c r="AC70" s="1064"/>
      <c r="AD70" s="1064"/>
      <c r="AE70" s="1064"/>
      <c r="AF70" s="1064">
        <v>25</v>
      </c>
      <c r="AG70" s="1064"/>
      <c r="AH70" s="1064"/>
      <c r="AI70" s="1064"/>
      <c r="AJ70" s="1064"/>
      <c r="AK70" s="1064">
        <v>9</v>
      </c>
      <c r="AL70" s="1064"/>
      <c r="AM70" s="1064"/>
      <c r="AN70" s="1064"/>
      <c r="AO70" s="1064"/>
      <c r="AP70" s="1064" t="s">
        <v>520</v>
      </c>
      <c r="AQ70" s="1064"/>
      <c r="AR70" s="1064"/>
      <c r="AS70" s="1064"/>
      <c r="AT70" s="1064"/>
      <c r="AU70" s="1064" t="s">
        <v>520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592</v>
      </c>
      <c r="C71" s="1068"/>
      <c r="D71" s="1068"/>
      <c r="E71" s="1068"/>
      <c r="F71" s="1068"/>
      <c r="G71" s="1068"/>
      <c r="H71" s="1068"/>
      <c r="I71" s="1068"/>
      <c r="J71" s="1068"/>
      <c r="K71" s="1068"/>
      <c r="L71" s="1068"/>
      <c r="M71" s="1068"/>
      <c r="N71" s="1068"/>
      <c r="O71" s="1068"/>
      <c r="P71" s="1069"/>
      <c r="Q71" s="1070">
        <v>117</v>
      </c>
      <c r="R71" s="1064"/>
      <c r="S71" s="1064"/>
      <c r="T71" s="1064"/>
      <c r="U71" s="1064"/>
      <c r="V71" s="1064">
        <v>116</v>
      </c>
      <c r="W71" s="1064"/>
      <c r="X71" s="1064"/>
      <c r="Y71" s="1064"/>
      <c r="Z71" s="1064"/>
      <c r="AA71" s="1064">
        <v>1</v>
      </c>
      <c r="AB71" s="1064"/>
      <c r="AC71" s="1064"/>
      <c r="AD71" s="1064"/>
      <c r="AE71" s="1064"/>
      <c r="AF71" s="1064">
        <v>1</v>
      </c>
      <c r="AG71" s="1064"/>
      <c r="AH71" s="1064"/>
      <c r="AI71" s="1064"/>
      <c r="AJ71" s="1064"/>
      <c r="AK71" s="1064">
        <v>17</v>
      </c>
      <c r="AL71" s="1064"/>
      <c r="AM71" s="1064"/>
      <c r="AN71" s="1064"/>
      <c r="AO71" s="1064"/>
      <c r="AP71" s="1064">
        <v>199</v>
      </c>
      <c r="AQ71" s="1064"/>
      <c r="AR71" s="1064"/>
      <c r="AS71" s="1064"/>
      <c r="AT71" s="1064"/>
      <c r="AU71" s="1064">
        <v>45</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593</v>
      </c>
      <c r="C72" s="1068"/>
      <c r="D72" s="1068"/>
      <c r="E72" s="1068"/>
      <c r="F72" s="1068"/>
      <c r="G72" s="1068"/>
      <c r="H72" s="1068"/>
      <c r="I72" s="1068"/>
      <c r="J72" s="1068"/>
      <c r="K72" s="1068"/>
      <c r="L72" s="1068"/>
      <c r="M72" s="1068"/>
      <c r="N72" s="1068"/>
      <c r="O72" s="1068"/>
      <c r="P72" s="1069"/>
      <c r="Q72" s="1070">
        <v>131</v>
      </c>
      <c r="R72" s="1064"/>
      <c r="S72" s="1064"/>
      <c r="T72" s="1064"/>
      <c r="U72" s="1064"/>
      <c r="V72" s="1064">
        <v>95</v>
      </c>
      <c r="W72" s="1064"/>
      <c r="X72" s="1064"/>
      <c r="Y72" s="1064"/>
      <c r="Z72" s="1064"/>
      <c r="AA72" s="1064">
        <v>36</v>
      </c>
      <c r="AB72" s="1064"/>
      <c r="AC72" s="1064"/>
      <c r="AD72" s="1064"/>
      <c r="AE72" s="1064"/>
      <c r="AF72" s="1064">
        <v>36</v>
      </c>
      <c r="AG72" s="1064"/>
      <c r="AH72" s="1064"/>
      <c r="AI72" s="1064"/>
      <c r="AJ72" s="1064"/>
      <c r="AK72" s="1064" t="s">
        <v>520</v>
      </c>
      <c r="AL72" s="1064"/>
      <c r="AM72" s="1064"/>
      <c r="AN72" s="1064"/>
      <c r="AO72" s="1064"/>
      <c r="AP72" s="1064" t="s">
        <v>520</v>
      </c>
      <c r="AQ72" s="1064"/>
      <c r="AR72" s="1064"/>
      <c r="AS72" s="1064"/>
      <c r="AT72" s="1064"/>
      <c r="AU72" s="1064" t="s">
        <v>520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594</v>
      </c>
      <c r="C73" s="1068"/>
      <c r="D73" s="1068"/>
      <c r="E73" s="1068"/>
      <c r="F73" s="1068"/>
      <c r="G73" s="1068"/>
      <c r="H73" s="1068"/>
      <c r="I73" s="1068"/>
      <c r="J73" s="1068"/>
      <c r="K73" s="1068"/>
      <c r="L73" s="1068"/>
      <c r="M73" s="1068"/>
      <c r="N73" s="1068"/>
      <c r="O73" s="1068"/>
      <c r="P73" s="1069"/>
      <c r="Q73" s="1070">
        <v>13584</v>
      </c>
      <c r="R73" s="1064"/>
      <c r="S73" s="1064"/>
      <c r="T73" s="1064"/>
      <c r="U73" s="1064"/>
      <c r="V73" s="1064">
        <v>13134</v>
      </c>
      <c r="W73" s="1064"/>
      <c r="X73" s="1064"/>
      <c r="Y73" s="1064"/>
      <c r="Z73" s="1064"/>
      <c r="AA73" s="1064">
        <v>450</v>
      </c>
      <c r="AB73" s="1064"/>
      <c r="AC73" s="1064"/>
      <c r="AD73" s="1064"/>
      <c r="AE73" s="1064"/>
      <c r="AF73" s="1064">
        <v>450</v>
      </c>
      <c r="AG73" s="1064"/>
      <c r="AH73" s="1064"/>
      <c r="AI73" s="1064"/>
      <c r="AJ73" s="1064"/>
      <c r="AK73" s="1064">
        <v>156</v>
      </c>
      <c r="AL73" s="1064"/>
      <c r="AM73" s="1064"/>
      <c r="AN73" s="1064"/>
      <c r="AO73" s="1064"/>
      <c r="AP73" s="1064">
        <v>2745</v>
      </c>
      <c r="AQ73" s="1064"/>
      <c r="AR73" s="1064"/>
      <c r="AS73" s="1064"/>
      <c r="AT73" s="1064"/>
      <c r="AU73" s="1064">
        <v>70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388</v>
      </c>
      <c r="B88" s="1037" t="s">
        <v>420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1037" t="s">
        <v>421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426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428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429</v>
      </c>
      <c r="AB109" s="987"/>
      <c r="AC109" s="987"/>
      <c r="AD109" s="987"/>
      <c r="AE109" s="988"/>
      <c r="AF109" s="989" t="s">
        <v>306</v>
      </c>
      <c r="AG109" s="987"/>
      <c r="AH109" s="987"/>
      <c r="AI109" s="987"/>
      <c r="AJ109" s="988"/>
      <c r="AK109" s="989" t="s">
        <v>305</v>
      </c>
      <c r="AL109" s="987"/>
      <c r="AM109" s="987"/>
      <c r="AN109" s="987"/>
      <c r="AO109" s="988"/>
      <c r="AP109" s="989" t="s">
        <v>430</v>
      </c>
      <c r="AQ109" s="987"/>
      <c r="AR109" s="987"/>
      <c r="AS109" s="987"/>
      <c r="AT109" s="1018"/>
      <c r="AU109" s="986" t="s">
        <v>428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429</v>
      </c>
      <c r="BR109" s="987"/>
      <c r="BS109" s="987"/>
      <c r="BT109" s="987"/>
      <c r="BU109" s="988"/>
      <c r="BV109" s="989" t="s">
        <v>306</v>
      </c>
      <c r="BW109" s="987"/>
      <c r="BX109" s="987"/>
      <c r="BY109" s="987"/>
      <c r="BZ109" s="988"/>
      <c r="CA109" s="989" t="s">
        <v>305</v>
      </c>
      <c r="CB109" s="987"/>
      <c r="CC109" s="987"/>
      <c r="CD109" s="987"/>
      <c r="CE109" s="988"/>
      <c r="CF109" s="1025" t="s">
        <v>430</v>
      </c>
      <c r="CG109" s="1025"/>
      <c r="CH109" s="1025"/>
      <c r="CI109" s="1025"/>
      <c r="CJ109" s="1025"/>
      <c r="CK109" s="989" t="s">
        <v>431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429</v>
      </c>
      <c r="DH109" s="987"/>
      <c r="DI109" s="987"/>
      <c r="DJ109" s="987"/>
      <c r="DK109" s="988"/>
      <c r="DL109" s="989" t="s">
        <v>306</v>
      </c>
      <c r="DM109" s="987"/>
      <c r="DN109" s="987"/>
      <c r="DO109" s="987"/>
      <c r="DP109" s="988"/>
      <c r="DQ109" s="989" t="s">
        <v>305</v>
      </c>
      <c r="DR109" s="987"/>
      <c r="DS109" s="987"/>
      <c r="DT109" s="987"/>
      <c r="DU109" s="988"/>
      <c r="DV109" s="989" t="s">
        <v>430</v>
      </c>
      <c r="DW109" s="987"/>
      <c r="DX109" s="987"/>
      <c r="DY109" s="987"/>
      <c r="DZ109" s="1018"/>
    </row>
    <row r="110" spans="1:131" s="247" customFormat="1" ht="26.25" customHeight="1">
      <c r="A110" s="889" t="s">
        <v>432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855906</v>
      </c>
      <c r="AB110" s="980"/>
      <c r="AC110" s="980"/>
      <c r="AD110" s="980"/>
      <c r="AE110" s="981"/>
      <c r="AF110" s="982">
        <v>853802</v>
      </c>
      <c r="AG110" s="980"/>
      <c r="AH110" s="980"/>
      <c r="AI110" s="980"/>
      <c r="AJ110" s="981"/>
      <c r="AK110" s="982">
        <v>839846</v>
      </c>
      <c r="AL110" s="980"/>
      <c r="AM110" s="980"/>
      <c r="AN110" s="980"/>
      <c r="AO110" s="981"/>
      <c r="AP110" s="983">
        <v>16.100000000000001</v>
      </c>
      <c r="AQ110" s="984"/>
      <c r="AR110" s="984"/>
      <c r="AS110" s="984"/>
      <c r="AT110" s="985"/>
      <c r="AU110" s="1019" t="s">
        <v>73</v>
      </c>
      <c r="AV110" s="1020"/>
      <c r="AW110" s="1020"/>
      <c r="AX110" s="1020"/>
      <c r="AY110" s="1020"/>
      <c r="AZ110" s="945" t="s">
        <v>433</v>
      </c>
      <c r="BA110" s="890"/>
      <c r="BB110" s="890"/>
      <c r="BC110" s="890"/>
      <c r="BD110" s="890"/>
      <c r="BE110" s="890"/>
      <c r="BF110" s="890"/>
      <c r="BG110" s="890"/>
      <c r="BH110" s="890"/>
      <c r="BI110" s="890"/>
      <c r="BJ110" s="890"/>
      <c r="BK110" s="890"/>
      <c r="BL110" s="890"/>
      <c r="BM110" s="890"/>
      <c r="BN110" s="890"/>
      <c r="BO110" s="890"/>
      <c r="BP110" s="891"/>
      <c r="BQ110" s="946">
        <v>8998814</v>
      </c>
      <c r="BR110" s="927"/>
      <c r="BS110" s="927"/>
      <c r="BT110" s="927"/>
      <c r="BU110" s="927"/>
      <c r="BV110" s="927">
        <v>8889542</v>
      </c>
      <c r="BW110" s="927"/>
      <c r="BX110" s="927"/>
      <c r="BY110" s="927"/>
      <c r="BZ110" s="927"/>
      <c r="CA110" s="927">
        <v>8736873</v>
      </c>
      <c r="CB110" s="927"/>
      <c r="CC110" s="927"/>
      <c r="CD110" s="927"/>
      <c r="CE110" s="927"/>
      <c r="CF110" s="951">
        <v>167.1</v>
      </c>
      <c r="CG110" s="952"/>
      <c r="CH110" s="952"/>
      <c r="CI110" s="952"/>
      <c r="CJ110" s="952"/>
      <c r="CK110" s="1015" t="s">
        <v>434</v>
      </c>
      <c r="CL110" s="901"/>
      <c r="CM110" s="976" t="s">
        <v>435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128</v>
      </c>
      <c r="DH110" s="927"/>
      <c r="DI110" s="927"/>
      <c r="DJ110" s="927"/>
      <c r="DK110" s="927"/>
      <c r="DL110" s="927" t="s">
        <v>128</v>
      </c>
      <c r="DM110" s="927"/>
      <c r="DN110" s="927"/>
      <c r="DO110" s="927"/>
      <c r="DP110" s="927"/>
      <c r="DQ110" s="927" t="s">
        <v>436</v>
      </c>
      <c r="DR110" s="927"/>
      <c r="DS110" s="927"/>
      <c r="DT110" s="927"/>
      <c r="DU110" s="927"/>
      <c r="DV110" s="928" t="s">
        <v>437</v>
      </c>
      <c r="DW110" s="928"/>
      <c r="DX110" s="928"/>
      <c r="DY110" s="928"/>
      <c r="DZ110" s="929"/>
    </row>
    <row r="111" spans="1:131" s="247" customFormat="1" ht="26.25" customHeight="1">
      <c r="A111" s="856" t="s">
        <v>438</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128</v>
      </c>
      <c r="AB111" s="1008"/>
      <c r="AC111" s="1008"/>
      <c r="AD111" s="1008"/>
      <c r="AE111" s="1009"/>
      <c r="AF111" s="1010" t="s">
        <v>128</v>
      </c>
      <c r="AG111" s="1008"/>
      <c r="AH111" s="1008"/>
      <c r="AI111" s="1008"/>
      <c r="AJ111" s="1009"/>
      <c r="AK111" s="1010" t="s">
        <v>128</v>
      </c>
      <c r="AL111" s="1008"/>
      <c r="AM111" s="1008"/>
      <c r="AN111" s="1008"/>
      <c r="AO111" s="1009"/>
      <c r="AP111" s="1011" t="s">
        <v>436</v>
      </c>
      <c r="AQ111" s="1012"/>
      <c r="AR111" s="1012"/>
      <c r="AS111" s="1012"/>
      <c r="AT111" s="1013"/>
      <c r="AU111" s="1021"/>
      <c r="AV111" s="1022"/>
      <c r="AW111" s="1022"/>
      <c r="AX111" s="1022"/>
      <c r="AY111" s="1022"/>
      <c r="AZ111" s="897" t="s">
        <v>439</v>
      </c>
      <c r="BA111" s="832"/>
      <c r="BB111" s="832"/>
      <c r="BC111" s="832"/>
      <c r="BD111" s="832"/>
      <c r="BE111" s="832"/>
      <c r="BF111" s="832"/>
      <c r="BG111" s="832"/>
      <c r="BH111" s="832"/>
      <c r="BI111" s="832"/>
      <c r="BJ111" s="832"/>
      <c r="BK111" s="832"/>
      <c r="BL111" s="832"/>
      <c r="BM111" s="832"/>
      <c r="BN111" s="832"/>
      <c r="BO111" s="832"/>
      <c r="BP111" s="833"/>
      <c r="BQ111" s="898" t="s">
        <v>436</v>
      </c>
      <c r="BR111" s="899"/>
      <c r="BS111" s="899"/>
      <c r="BT111" s="899"/>
      <c r="BU111" s="899"/>
      <c r="BV111" s="899" t="s">
        <v>128</v>
      </c>
      <c r="BW111" s="899"/>
      <c r="BX111" s="899"/>
      <c r="BY111" s="899"/>
      <c r="BZ111" s="899"/>
      <c r="CA111" s="899" t="s">
        <v>437</v>
      </c>
      <c r="CB111" s="899"/>
      <c r="CC111" s="899"/>
      <c r="CD111" s="899"/>
      <c r="CE111" s="899"/>
      <c r="CF111" s="960" t="s">
        <v>128</v>
      </c>
      <c r="CG111" s="961"/>
      <c r="CH111" s="961"/>
      <c r="CI111" s="961"/>
      <c r="CJ111" s="961"/>
      <c r="CK111" s="1016"/>
      <c r="CL111" s="903"/>
      <c r="CM111" s="906" t="s">
        <v>440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441</v>
      </c>
      <c r="DH111" s="899"/>
      <c r="DI111" s="899"/>
      <c r="DJ111" s="899"/>
      <c r="DK111" s="899"/>
      <c r="DL111" s="899" t="s">
        <v>437</v>
      </c>
      <c r="DM111" s="899"/>
      <c r="DN111" s="899"/>
      <c r="DO111" s="899"/>
      <c r="DP111" s="899"/>
      <c r="DQ111" s="899" t="s">
        <v>128</v>
      </c>
      <c r="DR111" s="899"/>
      <c r="DS111" s="899"/>
      <c r="DT111" s="899"/>
      <c r="DU111" s="899"/>
      <c r="DV111" s="876" t="s">
        <v>442</v>
      </c>
      <c r="DW111" s="876"/>
      <c r="DX111" s="876"/>
      <c r="DY111" s="876"/>
      <c r="DZ111" s="877"/>
    </row>
    <row r="112" spans="1:131" s="247" customFormat="1" ht="26.25" customHeight="1">
      <c r="A112" s="1001" t="s">
        <v>443</v>
      </c>
      <c r="B112" s="1002"/>
      <c r="C112" s="832" t="s">
        <v>444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128</v>
      </c>
      <c r="AB112" s="862"/>
      <c r="AC112" s="862"/>
      <c r="AD112" s="862"/>
      <c r="AE112" s="863"/>
      <c r="AF112" s="864" t="s">
        <v>128</v>
      </c>
      <c r="AG112" s="862"/>
      <c r="AH112" s="862"/>
      <c r="AI112" s="862"/>
      <c r="AJ112" s="863"/>
      <c r="AK112" s="864" t="s">
        <v>128</v>
      </c>
      <c r="AL112" s="862"/>
      <c r="AM112" s="862"/>
      <c r="AN112" s="862"/>
      <c r="AO112" s="863"/>
      <c r="AP112" s="909" t="s">
        <v>128</v>
      </c>
      <c r="AQ112" s="910"/>
      <c r="AR112" s="910"/>
      <c r="AS112" s="910"/>
      <c r="AT112" s="911"/>
      <c r="AU112" s="1021"/>
      <c r="AV112" s="1022"/>
      <c r="AW112" s="1022"/>
      <c r="AX112" s="1022"/>
      <c r="AY112" s="1022"/>
      <c r="AZ112" s="897" t="s">
        <v>445</v>
      </c>
      <c r="BA112" s="832"/>
      <c r="BB112" s="832"/>
      <c r="BC112" s="832"/>
      <c r="BD112" s="832"/>
      <c r="BE112" s="832"/>
      <c r="BF112" s="832"/>
      <c r="BG112" s="832"/>
      <c r="BH112" s="832"/>
      <c r="BI112" s="832"/>
      <c r="BJ112" s="832"/>
      <c r="BK112" s="832"/>
      <c r="BL112" s="832"/>
      <c r="BM112" s="832"/>
      <c r="BN112" s="832"/>
      <c r="BO112" s="832"/>
      <c r="BP112" s="833"/>
      <c r="BQ112" s="898">
        <v>7682234</v>
      </c>
      <c r="BR112" s="899"/>
      <c r="BS112" s="899"/>
      <c r="BT112" s="899"/>
      <c r="BU112" s="899"/>
      <c r="BV112" s="899">
        <v>7169194</v>
      </c>
      <c r="BW112" s="899"/>
      <c r="BX112" s="899"/>
      <c r="BY112" s="899"/>
      <c r="BZ112" s="899"/>
      <c r="CA112" s="899">
        <v>7396999</v>
      </c>
      <c r="CB112" s="899"/>
      <c r="CC112" s="899"/>
      <c r="CD112" s="899"/>
      <c r="CE112" s="899"/>
      <c r="CF112" s="960">
        <v>141.5</v>
      </c>
      <c r="CG112" s="961"/>
      <c r="CH112" s="961"/>
      <c r="CI112" s="961"/>
      <c r="CJ112" s="961"/>
      <c r="CK112" s="1016"/>
      <c r="CL112" s="903"/>
      <c r="CM112" s="906" t="s">
        <v>446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437</v>
      </c>
      <c r="DH112" s="899"/>
      <c r="DI112" s="899"/>
      <c r="DJ112" s="899"/>
      <c r="DK112" s="899"/>
      <c r="DL112" s="899" t="s">
        <v>128</v>
      </c>
      <c r="DM112" s="899"/>
      <c r="DN112" s="899"/>
      <c r="DO112" s="899"/>
      <c r="DP112" s="899"/>
      <c r="DQ112" s="899" t="s">
        <v>442</v>
      </c>
      <c r="DR112" s="899"/>
      <c r="DS112" s="899"/>
      <c r="DT112" s="899"/>
      <c r="DU112" s="899"/>
      <c r="DV112" s="876" t="s">
        <v>442</v>
      </c>
      <c r="DW112" s="876"/>
      <c r="DX112" s="876"/>
      <c r="DY112" s="876"/>
      <c r="DZ112" s="877"/>
    </row>
    <row r="113" spans="1:130" s="247" customFormat="1" ht="26.25" customHeight="1">
      <c r="A113" s="1003"/>
      <c r="B113" s="1004"/>
      <c r="C113" s="832" t="s">
        <v>447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480650</v>
      </c>
      <c r="AB113" s="1008"/>
      <c r="AC113" s="1008"/>
      <c r="AD113" s="1008"/>
      <c r="AE113" s="1009"/>
      <c r="AF113" s="1010">
        <v>449961</v>
      </c>
      <c r="AG113" s="1008"/>
      <c r="AH113" s="1008"/>
      <c r="AI113" s="1008"/>
      <c r="AJ113" s="1009"/>
      <c r="AK113" s="1010">
        <v>459564</v>
      </c>
      <c r="AL113" s="1008"/>
      <c r="AM113" s="1008"/>
      <c r="AN113" s="1008"/>
      <c r="AO113" s="1009"/>
      <c r="AP113" s="1011">
        <v>8.8000000000000007</v>
      </c>
      <c r="AQ113" s="1012"/>
      <c r="AR113" s="1012"/>
      <c r="AS113" s="1012"/>
      <c r="AT113" s="1013"/>
      <c r="AU113" s="1021"/>
      <c r="AV113" s="1022"/>
      <c r="AW113" s="1022"/>
      <c r="AX113" s="1022"/>
      <c r="AY113" s="1022"/>
      <c r="AZ113" s="897" t="s">
        <v>448</v>
      </c>
      <c r="BA113" s="832"/>
      <c r="BB113" s="832"/>
      <c r="BC113" s="832"/>
      <c r="BD113" s="832"/>
      <c r="BE113" s="832"/>
      <c r="BF113" s="832"/>
      <c r="BG113" s="832"/>
      <c r="BH113" s="832"/>
      <c r="BI113" s="832"/>
      <c r="BJ113" s="832"/>
      <c r="BK113" s="832"/>
      <c r="BL113" s="832"/>
      <c r="BM113" s="832"/>
      <c r="BN113" s="832"/>
      <c r="BO113" s="832"/>
      <c r="BP113" s="833"/>
      <c r="BQ113" s="898">
        <v>194061</v>
      </c>
      <c r="BR113" s="899"/>
      <c r="BS113" s="899"/>
      <c r="BT113" s="899"/>
      <c r="BU113" s="899"/>
      <c r="BV113" s="899">
        <v>192807</v>
      </c>
      <c r="BW113" s="899"/>
      <c r="BX113" s="899"/>
      <c r="BY113" s="899"/>
      <c r="BZ113" s="899"/>
      <c r="CA113" s="899">
        <v>175902</v>
      </c>
      <c r="CB113" s="899"/>
      <c r="CC113" s="899"/>
      <c r="CD113" s="899"/>
      <c r="CE113" s="899"/>
      <c r="CF113" s="960">
        <v>3.4</v>
      </c>
      <c r="CG113" s="961"/>
      <c r="CH113" s="961"/>
      <c r="CI113" s="961"/>
      <c r="CJ113" s="961"/>
      <c r="CK113" s="1016"/>
      <c r="CL113" s="903"/>
      <c r="CM113" s="906" t="s">
        <v>449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411</v>
      </c>
      <c r="DH113" s="862"/>
      <c r="DI113" s="862"/>
      <c r="DJ113" s="862"/>
      <c r="DK113" s="863"/>
      <c r="DL113" s="864" t="s">
        <v>436</v>
      </c>
      <c r="DM113" s="862"/>
      <c r="DN113" s="862"/>
      <c r="DO113" s="862"/>
      <c r="DP113" s="863"/>
      <c r="DQ113" s="864" t="s">
        <v>450</v>
      </c>
      <c r="DR113" s="862"/>
      <c r="DS113" s="862"/>
      <c r="DT113" s="862"/>
      <c r="DU113" s="863"/>
      <c r="DV113" s="909" t="s">
        <v>436</v>
      </c>
      <c r="DW113" s="910"/>
      <c r="DX113" s="910"/>
      <c r="DY113" s="910"/>
      <c r="DZ113" s="911"/>
    </row>
    <row r="114" spans="1:130" s="247" customFormat="1" ht="26.25" customHeight="1">
      <c r="A114" s="1003"/>
      <c r="B114" s="1004"/>
      <c r="C114" s="832" t="s">
        <v>451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14208</v>
      </c>
      <c r="AB114" s="862"/>
      <c r="AC114" s="862"/>
      <c r="AD114" s="862"/>
      <c r="AE114" s="863"/>
      <c r="AF114" s="864">
        <v>14851</v>
      </c>
      <c r="AG114" s="862"/>
      <c r="AH114" s="862"/>
      <c r="AI114" s="862"/>
      <c r="AJ114" s="863"/>
      <c r="AK114" s="864">
        <v>14384</v>
      </c>
      <c r="AL114" s="862"/>
      <c r="AM114" s="862"/>
      <c r="AN114" s="862"/>
      <c r="AO114" s="863"/>
      <c r="AP114" s="909">
        <v>0.3</v>
      </c>
      <c r="AQ114" s="910"/>
      <c r="AR114" s="910"/>
      <c r="AS114" s="910"/>
      <c r="AT114" s="911"/>
      <c r="AU114" s="1021"/>
      <c r="AV114" s="1022"/>
      <c r="AW114" s="1022"/>
      <c r="AX114" s="1022"/>
      <c r="AY114" s="1022"/>
      <c r="AZ114" s="897" t="s">
        <v>452</v>
      </c>
      <c r="BA114" s="832"/>
      <c r="BB114" s="832"/>
      <c r="BC114" s="832"/>
      <c r="BD114" s="832"/>
      <c r="BE114" s="832"/>
      <c r="BF114" s="832"/>
      <c r="BG114" s="832"/>
      <c r="BH114" s="832"/>
      <c r="BI114" s="832"/>
      <c r="BJ114" s="832"/>
      <c r="BK114" s="832"/>
      <c r="BL114" s="832"/>
      <c r="BM114" s="832"/>
      <c r="BN114" s="832"/>
      <c r="BO114" s="832"/>
      <c r="BP114" s="833"/>
      <c r="BQ114" s="898">
        <v>1752937</v>
      </c>
      <c r="BR114" s="899"/>
      <c r="BS114" s="899"/>
      <c r="BT114" s="899"/>
      <c r="BU114" s="899"/>
      <c r="BV114" s="899">
        <v>1474526</v>
      </c>
      <c r="BW114" s="899"/>
      <c r="BX114" s="899"/>
      <c r="BY114" s="899"/>
      <c r="BZ114" s="899"/>
      <c r="CA114" s="899">
        <v>1398958</v>
      </c>
      <c r="CB114" s="899"/>
      <c r="CC114" s="899"/>
      <c r="CD114" s="899"/>
      <c r="CE114" s="899"/>
      <c r="CF114" s="960">
        <v>26.8</v>
      </c>
      <c r="CG114" s="961"/>
      <c r="CH114" s="961"/>
      <c r="CI114" s="961"/>
      <c r="CJ114" s="961"/>
      <c r="CK114" s="1016"/>
      <c r="CL114" s="903"/>
      <c r="CM114" s="906" t="s">
        <v>453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436</v>
      </c>
      <c r="DH114" s="862"/>
      <c r="DI114" s="862"/>
      <c r="DJ114" s="862"/>
      <c r="DK114" s="863"/>
      <c r="DL114" s="864" t="s">
        <v>436</v>
      </c>
      <c r="DM114" s="862"/>
      <c r="DN114" s="862"/>
      <c r="DO114" s="862"/>
      <c r="DP114" s="863"/>
      <c r="DQ114" s="864" t="s">
        <v>437</v>
      </c>
      <c r="DR114" s="862"/>
      <c r="DS114" s="862"/>
      <c r="DT114" s="862"/>
      <c r="DU114" s="863"/>
      <c r="DV114" s="909" t="s">
        <v>436</v>
      </c>
      <c r="DW114" s="910"/>
      <c r="DX114" s="910"/>
      <c r="DY114" s="910"/>
      <c r="DZ114" s="911"/>
    </row>
    <row r="115" spans="1:130" s="247" customFormat="1" ht="26.25" customHeight="1">
      <c r="A115" s="1003"/>
      <c r="B115" s="1004"/>
      <c r="C115" s="832" t="s">
        <v>454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128</v>
      </c>
      <c r="AB115" s="1008"/>
      <c r="AC115" s="1008"/>
      <c r="AD115" s="1008"/>
      <c r="AE115" s="1009"/>
      <c r="AF115" s="1010" t="s">
        <v>128</v>
      </c>
      <c r="AG115" s="1008"/>
      <c r="AH115" s="1008"/>
      <c r="AI115" s="1008"/>
      <c r="AJ115" s="1009"/>
      <c r="AK115" s="1010" t="s">
        <v>128</v>
      </c>
      <c r="AL115" s="1008"/>
      <c r="AM115" s="1008"/>
      <c r="AN115" s="1008"/>
      <c r="AO115" s="1009"/>
      <c r="AP115" s="1011" t="s">
        <v>128</v>
      </c>
      <c r="AQ115" s="1012"/>
      <c r="AR115" s="1012"/>
      <c r="AS115" s="1012"/>
      <c r="AT115" s="1013"/>
      <c r="AU115" s="1021"/>
      <c r="AV115" s="1022"/>
      <c r="AW115" s="1022"/>
      <c r="AX115" s="1022"/>
      <c r="AY115" s="1022"/>
      <c r="AZ115" s="897" t="s">
        <v>455</v>
      </c>
      <c r="BA115" s="832"/>
      <c r="BB115" s="832"/>
      <c r="BC115" s="832"/>
      <c r="BD115" s="832"/>
      <c r="BE115" s="832"/>
      <c r="BF115" s="832"/>
      <c r="BG115" s="832"/>
      <c r="BH115" s="832"/>
      <c r="BI115" s="832"/>
      <c r="BJ115" s="832"/>
      <c r="BK115" s="832"/>
      <c r="BL115" s="832"/>
      <c r="BM115" s="832"/>
      <c r="BN115" s="832"/>
      <c r="BO115" s="832"/>
      <c r="BP115" s="833"/>
      <c r="BQ115" s="898" t="s">
        <v>436</v>
      </c>
      <c r="BR115" s="899"/>
      <c r="BS115" s="899"/>
      <c r="BT115" s="899"/>
      <c r="BU115" s="899"/>
      <c r="BV115" s="899" t="s">
        <v>450</v>
      </c>
      <c r="BW115" s="899"/>
      <c r="BX115" s="899"/>
      <c r="BY115" s="899"/>
      <c r="BZ115" s="899"/>
      <c r="CA115" s="899" t="s">
        <v>437</v>
      </c>
      <c r="CB115" s="899"/>
      <c r="CC115" s="899"/>
      <c r="CD115" s="899"/>
      <c r="CE115" s="899"/>
      <c r="CF115" s="960" t="s">
        <v>456</v>
      </c>
      <c r="CG115" s="961"/>
      <c r="CH115" s="961"/>
      <c r="CI115" s="961"/>
      <c r="CJ115" s="961"/>
      <c r="CK115" s="1016"/>
      <c r="CL115" s="903"/>
      <c r="CM115" s="897" t="s">
        <v>457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128</v>
      </c>
      <c r="DH115" s="862"/>
      <c r="DI115" s="862"/>
      <c r="DJ115" s="862"/>
      <c r="DK115" s="863"/>
      <c r="DL115" s="864" t="s">
        <v>128</v>
      </c>
      <c r="DM115" s="862"/>
      <c r="DN115" s="862"/>
      <c r="DO115" s="862"/>
      <c r="DP115" s="863"/>
      <c r="DQ115" s="864" t="s">
        <v>437</v>
      </c>
      <c r="DR115" s="862"/>
      <c r="DS115" s="862"/>
      <c r="DT115" s="862"/>
      <c r="DU115" s="863"/>
      <c r="DV115" s="909" t="s">
        <v>128</v>
      </c>
      <c r="DW115" s="910"/>
      <c r="DX115" s="910"/>
      <c r="DY115" s="910"/>
      <c r="DZ115" s="911"/>
    </row>
    <row r="116" spans="1:130" s="247" customFormat="1" ht="26.25" customHeight="1">
      <c r="A116" s="1005"/>
      <c r="B116" s="1006"/>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436</v>
      </c>
      <c r="AB116" s="862"/>
      <c r="AC116" s="862"/>
      <c r="AD116" s="862"/>
      <c r="AE116" s="863"/>
      <c r="AF116" s="864" t="s">
        <v>128</v>
      </c>
      <c r="AG116" s="862"/>
      <c r="AH116" s="862"/>
      <c r="AI116" s="862"/>
      <c r="AJ116" s="863"/>
      <c r="AK116" s="864" t="s">
        <v>128</v>
      </c>
      <c r="AL116" s="862"/>
      <c r="AM116" s="862"/>
      <c r="AN116" s="862"/>
      <c r="AO116" s="863"/>
      <c r="AP116" s="909" t="s">
        <v>450</v>
      </c>
      <c r="AQ116" s="910"/>
      <c r="AR116" s="910"/>
      <c r="AS116" s="910"/>
      <c r="AT116" s="911"/>
      <c r="AU116" s="1021"/>
      <c r="AV116" s="1022"/>
      <c r="AW116" s="1022"/>
      <c r="AX116" s="1022"/>
      <c r="AY116" s="1022"/>
      <c r="AZ116" s="948" t="s">
        <v>459</v>
      </c>
      <c r="BA116" s="949"/>
      <c r="BB116" s="949"/>
      <c r="BC116" s="949"/>
      <c r="BD116" s="949"/>
      <c r="BE116" s="949"/>
      <c r="BF116" s="949"/>
      <c r="BG116" s="949"/>
      <c r="BH116" s="949"/>
      <c r="BI116" s="949"/>
      <c r="BJ116" s="949"/>
      <c r="BK116" s="949"/>
      <c r="BL116" s="949"/>
      <c r="BM116" s="949"/>
      <c r="BN116" s="949"/>
      <c r="BO116" s="949"/>
      <c r="BP116" s="950"/>
      <c r="BQ116" s="898" t="s">
        <v>128</v>
      </c>
      <c r="BR116" s="899"/>
      <c r="BS116" s="899"/>
      <c r="BT116" s="899"/>
      <c r="BU116" s="899"/>
      <c r="BV116" s="899" t="s">
        <v>437</v>
      </c>
      <c r="BW116" s="899"/>
      <c r="BX116" s="899"/>
      <c r="BY116" s="899"/>
      <c r="BZ116" s="899"/>
      <c r="CA116" s="899" t="s">
        <v>442</v>
      </c>
      <c r="CB116" s="899"/>
      <c r="CC116" s="899"/>
      <c r="CD116" s="899"/>
      <c r="CE116" s="899"/>
      <c r="CF116" s="960" t="s">
        <v>436</v>
      </c>
      <c r="CG116" s="961"/>
      <c r="CH116" s="961"/>
      <c r="CI116" s="961"/>
      <c r="CJ116" s="961"/>
      <c r="CK116" s="1016"/>
      <c r="CL116" s="903"/>
      <c r="CM116" s="906" t="s">
        <v>460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437</v>
      </c>
      <c r="DH116" s="862"/>
      <c r="DI116" s="862"/>
      <c r="DJ116" s="862"/>
      <c r="DK116" s="863"/>
      <c r="DL116" s="864" t="s">
        <v>437</v>
      </c>
      <c r="DM116" s="862"/>
      <c r="DN116" s="862"/>
      <c r="DO116" s="862"/>
      <c r="DP116" s="863"/>
      <c r="DQ116" s="864" t="s">
        <v>456</v>
      </c>
      <c r="DR116" s="862"/>
      <c r="DS116" s="862"/>
      <c r="DT116" s="862"/>
      <c r="DU116" s="863"/>
      <c r="DV116" s="909" t="s">
        <v>436</v>
      </c>
      <c r="DW116" s="910"/>
      <c r="DX116" s="910"/>
      <c r="DY116" s="910"/>
      <c r="DZ116" s="911"/>
    </row>
    <row r="117" spans="1:130" s="247" customFormat="1" ht="26.25" customHeight="1">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461</v>
      </c>
      <c r="Z117" s="988"/>
      <c r="AA117" s="993">
        <v>1350764</v>
      </c>
      <c r="AB117" s="994"/>
      <c r="AC117" s="994"/>
      <c r="AD117" s="994"/>
      <c r="AE117" s="995"/>
      <c r="AF117" s="996">
        <v>1318614</v>
      </c>
      <c r="AG117" s="994"/>
      <c r="AH117" s="994"/>
      <c r="AI117" s="994"/>
      <c r="AJ117" s="995"/>
      <c r="AK117" s="996">
        <v>1313794</v>
      </c>
      <c r="AL117" s="994"/>
      <c r="AM117" s="994"/>
      <c r="AN117" s="994"/>
      <c r="AO117" s="995"/>
      <c r="AP117" s="997"/>
      <c r="AQ117" s="998"/>
      <c r="AR117" s="998"/>
      <c r="AS117" s="998"/>
      <c r="AT117" s="999"/>
      <c r="AU117" s="1021"/>
      <c r="AV117" s="1022"/>
      <c r="AW117" s="1022"/>
      <c r="AX117" s="1022"/>
      <c r="AY117" s="1022"/>
      <c r="AZ117" s="948" t="s">
        <v>462</v>
      </c>
      <c r="BA117" s="949"/>
      <c r="BB117" s="949"/>
      <c r="BC117" s="949"/>
      <c r="BD117" s="949"/>
      <c r="BE117" s="949"/>
      <c r="BF117" s="949"/>
      <c r="BG117" s="949"/>
      <c r="BH117" s="949"/>
      <c r="BI117" s="949"/>
      <c r="BJ117" s="949"/>
      <c r="BK117" s="949"/>
      <c r="BL117" s="949"/>
      <c r="BM117" s="949"/>
      <c r="BN117" s="949"/>
      <c r="BO117" s="949"/>
      <c r="BP117" s="950"/>
      <c r="BQ117" s="898" t="s">
        <v>442</v>
      </c>
      <c r="BR117" s="899"/>
      <c r="BS117" s="899"/>
      <c r="BT117" s="899"/>
      <c r="BU117" s="899"/>
      <c r="BV117" s="899" t="s">
        <v>437</v>
      </c>
      <c r="BW117" s="899"/>
      <c r="BX117" s="899"/>
      <c r="BY117" s="899"/>
      <c r="BZ117" s="899"/>
      <c r="CA117" s="899" t="s">
        <v>450</v>
      </c>
      <c r="CB117" s="899"/>
      <c r="CC117" s="899"/>
      <c r="CD117" s="899"/>
      <c r="CE117" s="899"/>
      <c r="CF117" s="960" t="s">
        <v>128</v>
      </c>
      <c r="CG117" s="961"/>
      <c r="CH117" s="961"/>
      <c r="CI117" s="961"/>
      <c r="CJ117" s="961"/>
      <c r="CK117" s="1016"/>
      <c r="CL117" s="903"/>
      <c r="CM117" s="906" t="s">
        <v>463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128</v>
      </c>
      <c r="DH117" s="862"/>
      <c r="DI117" s="862"/>
      <c r="DJ117" s="862"/>
      <c r="DK117" s="863"/>
      <c r="DL117" s="864" t="s">
        <v>436</v>
      </c>
      <c r="DM117" s="862"/>
      <c r="DN117" s="862"/>
      <c r="DO117" s="862"/>
      <c r="DP117" s="863"/>
      <c r="DQ117" s="864" t="s">
        <v>442</v>
      </c>
      <c r="DR117" s="862"/>
      <c r="DS117" s="862"/>
      <c r="DT117" s="862"/>
      <c r="DU117" s="863"/>
      <c r="DV117" s="909" t="s">
        <v>456</v>
      </c>
      <c r="DW117" s="910"/>
      <c r="DX117" s="910"/>
      <c r="DY117" s="910"/>
      <c r="DZ117" s="911"/>
    </row>
    <row r="118" spans="1:130" s="247" customFormat="1" ht="26.25" customHeight="1">
      <c r="A118" s="986" t="s">
        <v>431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429</v>
      </c>
      <c r="AB118" s="987"/>
      <c r="AC118" s="987"/>
      <c r="AD118" s="987"/>
      <c r="AE118" s="988"/>
      <c r="AF118" s="989" t="s">
        <v>306</v>
      </c>
      <c r="AG118" s="987"/>
      <c r="AH118" s="987"/>
      <c r="AI118" s="987"/>
      <c r="AJ118" s="988"/>
      <c r="AK118" s="989" t="s">
        <v>305</v>
      </c>
      <c r="AL118" s="987"/>
      <c r="AM118" s="987"/>
      <c r="AN118" s="987"/>
      <c r="AO118" s="988"/>
      <c r="AP118" s="990" t="s">
        <v>430</v>
      </c>
      <c r="AQ118" s="991"/>
      <c r="AR118" s="991"/>
      <c r="AS118" s="991"/>
      <c r="AT118" s="992"/>
      <c r="AU118" s="1021"/>
      <c r="AV118" s="1022"/>
      <c r="AW118" s="1022"/>
      <c r="AX118" s="1022"/>
      <c r="AY118" s="1022"/>
      <c r="AZ118" s="964" t="s">
        <v>464</v>
      </c>
      <c r="BA118" s="965"/>
      <c r="BB118" s="965"/>
      <c r="BC118" s="965"/>
      <c r="BD118" s="965"/>
      <c r="BE118" s="965"/>
      <c r="BF118" s="965"/>
      <c r="BG118" s="965"/>
      <c r="BH118" s="965"/>
      <c r="BI118" s="965"/>
      <c r="BJ118" s="965"/>
      <c r="BK118" s="965"/>
      <c r="BL118" s="965"/>
      <c r="BM118" s="965"/>
      <c r="BN118" s="965"/>
      <c r="BO118" s="965"/>
      <c r="BP118" s="966"/>
      <c r="BQ118" s="967" t="s">
        <v>436</v>
      </c>
      <c r="BR118" s="930"/>
      <c r="BS118" s="930"/>
      <c r="BT118" s="930"/>
      <c r="BU118" s="930"/>
      <c r="BV118" s="930" t="s">
        <v>465</v>
      </c>
      <c r="BW118" s="930"/>
      <c r="BX118" s="930"/>
      <c r="BY118" s="930"/>
      <c r="BZ118" s="930"/>
      <c r="CA118" s="930" t="s">
        <v>411</v>
      </c>
      <c r="CB118" s="930"/>
      <c r="CC118" s="930"/>
      <c r="CD118" s="930"/>
      <c r="CE118" s="930"/>
      <c r="CF118" s="960" t="s">
        <v>411</v>
      </c>
      <c r="CG118" s="961"/>
      <c r="CH118" s="961"/>
      <c r="CI118" s="961"/>
      <c r="CJ118" s="961"/>
      <c r="CK118" s="1016"/>
      <c r="CL118" s="903"/>
      <c r="CM118" s="906" t="s">
        <v>466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442</v>
      </c>
      <c r="DH118" s="862"/>
      <c r="DI118" s="862"/>
      <c r="DJ118" s="862"/>
      <c r="DK118" s="863"/>
      <c r="DL118" s="864" t="s">
        <v>128</v>
      </c>
      <c r="DM118" s="862"/>
      <c r="DN118" s="862"/>
      <c r="DO118" s="862"/>
      <c r="DP118" s="863"/>
      <c r="DQ118" s="864" t="s">
        <v>456</v>
      </c>
      <c r="DR118" s="862"/>
      <c r="DS118" s="862"/>
      <c r="DT118" s="862"/>
      <c r="DU118" s="863"/>
      <c r="DV118" s="909" t="s">
        <v>465</v>
      </c>
      <c r="DW118" s="910"/>
      <c r="DX118" s="910"/>
      <c r="DY118" s="910"/>
      <c r="DZ118" s="911"/>
    </row>
    <row r="119" spans="1:130" s="247" customFormat="1" ht="26.25" customHeight="1">
      <c r="A119" s="900" t="s">
        <v>434</v>
      </c>
      <c r="B119" s="901"/>
      <c r="C119" s="976" t="s">
        <v>435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436</v>
      </c>
      <c r="AB119" s="980"/>
      <c r="AC119" s="980"/>
      <c r="AD119" s="980"/>
      <c r="AE119" s="981"/>
      <c r="AF119" s="982" t="s">
        <v>456</v>
      </c>
      <c r="AG119" s="980"/>
      <c r="AH119" s="980"/>
      <c r="AI119" s="980"/>
      <c r="AJ119" s="981"/>
      <c r="AK119" s="982" t="s">
        <v>456</v>
      </c>
      <c r="AL119" s="980"/>
      <c r="AM119" s="980"/>
      <c r="AN119" s="980"/>
      <c r="AO119" s="981"/>
      <c r="AP119" s="983" t="s">
        <v>456</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467</v>
      </c>
      <c r="BP119" s="963"/>
      <c r="BQ119" s="967">
        <v>18628046</v>
      </c>
      <c r="BR119" s="930"/>
      <c r="BS119" s="930"/>
      <c r="BT119" s="930"/>
      <c r="BU119" s="930"/>
      <c r="BV119" s="930">
        <v>17726069</v>
      </c>
      <c r="BW119" s="930"/>
      <c r="BX119" s="930"/>
      <c r="BY119" s="930"/>
      <c r="BZ119" s="930"/>
      <c r="CA119" s="930">
        <v>17708732</v>
      </c>
      <c r="CB119" s="930"/>
      <c r="CC119" s="930"/>
      <c r="CD119" s="930"/>
      <c r="CE119" s="930"/>
      <c r="CF119" s="828"/>
      <c r="CG119" s="829"/>
      <c r="CH119" s="829"/>
      <c r="CI119" s="829"/>
      <c r="CJ119" s="919"/>
      <c r="CK119" s="1017"/>
      <c r="CL119" s="905"/>
      <c r="CM119" s="923" t="s">
        <v>468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436</v>
      </c>
      <c r="DH119" s="845"/>
      <c r="DI119" s="845"/>
      <c r="DJ119" s="845"/>
      <c r="DK119" s="846"/>
      <c r="DL119" s="847" t="s">
        <v>465</v>
      </c>
      <c r="DM119" s="845"/>
      <c r="DN119" s="845"/>
      <c r="DO119" s="845"/>
      <c r="DP119" s="846"/>
      <c r="DQ119" s="847" t="s">
        <v>436</v>
      </c>
      <c r="DR119" s="845"/>
      <c r="DS119" s="845"/>
      <c r="DT119" s="845"/>
      <c r="DU119" s="846"/>
      <c r="DV119" s="933" t="s">
        <v>465</v>
      </c>
      <c r="DW119" s="934"/>
      <c r="DX119" s="934"/>
      <c r="DY119" s="934"/>
      <c r="DZ119" s="935"/>
    </row>
    <row r="120" spans="1:130" s="247" customFormat="1" ht="26.25" customHeight="1">
      <c r="A120" s="902"/>
      <c r="B120" s="903"/>
      <c r="C120" s="906" t="s">
        <v>440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442</v>
      </c>
      <c r="AB120" s="862"/>
      <c r="AC120" s="862"/>
      <c r="AD120" s="862"/>
      <c r="AE120" s="863"/>
      <c r="AF120" s="864" t="s">
        <v>442</v>
      </c>
      <c r="AG120" s="862"/>
      <c r="AH120" s="862"/>
      <c r="AI120" s="862"/>
      <c r="AJ120" s="863"/>
      <c r="AK120" s="864" t="s">
        <v>128</v>
      </c>
      <c r="AL120" s="862"/>
      <c r="AM120" s="862"/>
      <c r="AN120" s="862"/>
      <c r="AO120" s="863"/>
      <c r="AP120" s="909" t="s">
        <v>390</v>
      </c>
      <c r="AQ120" s="910"/>
      <c r="AR120" s="910"/>
      <c r="AS120" s="910"/>
      <c r="AT120" s="911"/>
      <c r="AU120" s="968" t="s">
        <v>469</v>
      </c>
      <c r="AV120" s="969"/>
      <c r="AW120" s="969"/>
      <c r="AX120" s="969"/>
      <c r="AY120" s="970"/>
      <c r="AZ120" s="945" t="s">
        <v>470</v>
      </c>
      <c r="BA120" s="890"/>
      <c r="BB120" s="890"/>
      <c r="BC120" s="890"/>
      <c r="BD120" s="890"/>
      <c r="BE120" s="890"/>
      <c r="BF120" s="890"/>
      <c r="BG120" s="890"/>
      <c r="BH120" s="890"/>
      <c r="BI120" s="890"/>
      <c r="BJ120" s="890"/>
      <c r="BK120" s="890"/>
      <c r="BL120" s="890"/>
      <c r="BM120" s="890"/>
      <c r="BN120" s="890"/>
      <c r="BO120" s="890"/>
      <c r="BP120" s="891"/>
      <c r="BQ120" s="946">
        <v>3155973</v>
      </c>
      <c r="BR120" s="927"/>
      <c r="BS120" s="927"/>
      <c r="BT120" s="927"/>
      <c r="BU120" s="927"/>
      <c r="BV120" s="927">
        <v>3150537</v>
      </c>
      <c r="BW120" s="927"/>
      <c r="BX120" s="927"/>
      <c r="BY120" s="927"/>
      <c r="BZ120" s="927"/>
      <c r="CA120" s="927">
        <v>3192832</v>
      </c>
      <c r="CB120" s="927"/>
      <c r="CC120" s="927"/>
      <c r="CD120" s="927"/>
      <c r="CE120" s="927"/>
      <c r="CF120" s="951">
        <v>61.1</v>
      </c>
      <c r="CG120" s="952"/>
      <c r="CH120" s="952"/>
      <c r="CI120" s="952"/>
      <c r="CJ120" s="952"/>
      <c r="CK120" s="953" t="s">
        <v>471</v>
      </c>
      <c r="CL120" s="937"/>
      <c r="CM120" s="937"/>
      <c r="CN120" s="937"/>
      <c r="CO120" s="938"/>
      <c r="CP120" s="957" t="s">
        <v>472</v>
      </c>
      <c r="CQ120" s="958"/>
      <c r="CR120" s="958"/>
      <c r="CS120" s="958"/>
      <c r="CT120" s="958"/>
      <c r="CU120" s="958"/>
      <c r="CV120" s="958"/>
      <c r="CW120" s="958"/>
      <c r="CX120" s="958"/>
      <c r="CY120" s="958"/>
      <c r="CZ120" s="958"/>
      <c r="DA120" s="958"/>
      <c r="DB120" s="958"/>
      <c r="DC120" s="958"/>
      <c r="DD120" s="958"/>
      <c r="DE120" s="958"/>
      <c r="DF120" s="959"/>
      <c r="DG120" s="946" t="s">
        <v>128</v>
      </c>
      <c r="DH120" s="927"/>
      <c r="DI120" s="927"/>
      <c r="DJ120" s="927"/>
      <c r="DK120" s="927"/>
      <c r="DL120" s="927">
        <v>7169194</v>
      </c>
      <c r="DM120" s="927"/>
      <c r="DN120" s="927"/>
      <c r="DO120" s="927"/>
      <c r="DP120" s="927"/>
      <c r="DQ120" s="927">
        <v>7396999</v>
      </c>
      <c r="DR120" s="927"/>
      <c r="DS120" s="927"/>
      <c r="DT120" s="927"/>
      <c r="DU120" s="927"/>
      <c r="DV120" s="928">
        <v>141.5</v>
      </c>
      <c r="DW120" s="928"/>
      <c r="DX120" s="928"/>
      <c r="DY120" s="928"/>
      <c r="DZ120" s="929"/>
    </row>
    <row r="121" spans="1:130" s="247" customFormat="1" ht="26.25" customHeight="1">
      <c r="A121" s="902"/>
      <c r="B121" s="903"/>
      <c r="C121" s="948" t="s">
        <v>473</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441</v>
      </c>
      <c r="AB121" s="862"/>
      <c r="AC121" s="862"/>
      <c r="AD121" s="862"/>
      <c r="AE121" s="863"/>
      <c r="AF121" s="864" t="s">
        <v>456</v>
      </c>
      <c r="AG121" s="862"/>
      <c r="AH121" s="862"/>
      <c r="AI121" s="862"/>
      <c r="AJ121" s="863"/>
      <c r="AK121" s="864" t="s">
        <v>465</v>
      </c>
      <c r="AL121" s="862"/>
      <c r="AM121" s="862"/>
      <c r="AN121" s="862"/>
      <c r="AO121" s="863"/>
      <c r="AP121" s="909" t="s">
        <v>474</v>
      </c>
      <c r="AQ121" s="910"/>
      <c r="AR121" s="910"/>
      <c r="AS121" s="910"/>
      <c r="AT121" s="911"/>
      <c r="AU121" s="971"/>
      <c r="AV121" s="972"/>
      <c r="AW121" s="972"/>
      <c r="AX121" s="972"/>
      <c r="AY121" s="973"/>
      <c r="AZ121" s="897" t="s">
        <v>475</v>
      </c>
      <c r="BA121" s="832"/>
      <c r="BB121" s="832"/>
      <c r="BC121" s="832"/>
      <c r="BD121" s="832"/>
      <c r="BE121" s="832"/>
      <c r="BF121" s="832"/>
      <c r="BG121" s="832"/>
      <c r="BH121" s="832"/>
      <c r="BI121" s="832"/>
      <c r="BJ121" s="832"/>
      <c r="BK121" s="832"/>
      <c r="BL121" s="832"/>
      <c r="BM121" s="832"/>
      <c r="BN121" s="832"/>
      <c r="BO121" s="832"/>
      <c r="BP121" s="833"/>
      <c r="BQ121" s="898">
        <v>3155846</v>
      </c>
      <c r="BR121" s="899"/>
      <c r="BS121" s="899"/>
      <c r="BT121" s="899"/>
      <c r="BU121" s="899"/>
      <c r="BV121" s="899">
        <v>3021143</v>
      </c>
      <c r="BW121" s="899"/>
      <c r="BX121" s="899"/>
      <c r="BY121" s="899"/>
      <c r="BZ121" s="899"/>
      <c r="CA121" s="899">
        <v>2876549</v>
      </c>
      <c r="CB121" s="899"/>
      <c r="CC121" s="899"/>
      <c r="CD121" s="899"/>
      <c r="CE121" s="899"/>
      <c r="CF121" s="960">
        <v>55</v>
      </c>
      <c r="CG121" s="961"/>
      <c r="CH121" s="961"/>
      <c r="CI121" s="961"/>
      <c r="CJ121" s="961"/>
      <c r="CK121" s="954"/>
      <c r="CL121" s="940"/>
      <c r="CM121" s="940"/>
      <c r="CN121" s="940"/>
      <c r="CO121" s="941"/>
      <c r="CP121" s="920" t="s">
        <v>476</v>
      </c>
      <c r="CQ121" s="921"/>
      <c r="CR121" s="921"/>
      <c r="CS121" s="921"/>
      <c r="CT121" s="921"/>
      <c r="CU121" s="921"/>
      <c r="CV121" s="921"/>
      <c r="CW121" s="921"/>
      <c r="CX121" s="921"/>
      <c r="CY121" s="921"/>
      <c r="CZ121" s="921"/>
      <c r="DA121" s="921"/>
      <c r="DB121" s="921"/>
      <c r="DC121" s="921"/>
      <c r="DD121" s="921"/>
      <c r="DE121" s="921"/>
      <c r="DF121" s="922"/>
      <c r="DG121" s="898" t="s">
        <v>456</v>
      </c>
      <c r="DH121" s="899"/>
      <c r="DI121" s="899"/>
      <c r="DJ121" s="899"/>
      <c r="DK121" s="899"/>
      <c r="DL121" s="899" t="s">
        <v>465</v>
      </c>
      <c r="DM121" s="899"/>
      <c r="DN121" s="899"/>
      <c r="DO121" s="899"/>
      <c r="DP121" s="899"/>
      <c r="DQ121" s="899" t="s">
        <v>456</v>
      </c>
      <c r="DR121" s="899"/>
      <c r="DS121" s="899"/>
      <c r="DT121" s="899"/>
      <c r="DU121" s="899"/>
      <c r="DV121" s="876" t="s">
        <v>390</v>
      </c>
      <c r="DW121" s="876"/>
      <c r="DX121" s="876"/>
      <c r="DY121" s="876"/>
      <c r="DZ121" s="877"/>
    </row>
    <row r="122" spans="1:130" s="247" customFormat="1" ht="26.25" customHeight="1">
      <c r="A122" s="902"/>
      <c r="B122" s="903"/>
      <c r="C122" s="906" t="s">
        <v>453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474</v>
      </c>
      <c r="AB122" s="862"/>
      <c r="AC122" s="862"/>
      <c r="AD122" s="862"/>
      <c r="AE122" s="863"/>
      <c r="AF122" s="864" t="s">
        <v>436</v>
      </c>
      <c r="AG122" s="862"/>
      <c r="AH122" s="862"/>
      <c r="AI122" s="862"/>
      <c r="AJ122" s="863"/>
      <c r="AK122" s="864" t="s">
        <v>436</v>
      </c>
      <c r="AL122" s="862"/>
      <c r="AM122" s="862"/>
      <c r="AN122" s="862"/>
      <c r="AO122" s="863"/>
      <c r="AP122" s="909" t="s">
        <v>456</v>
      </c>
      <c r="AQ122" s="910"/>
      <c r="AR122" s="910"/>
      <c r="AS122" s="910"/>
      <c r="AT122" s="911"/>
      <c r="AU122" s="971"/>
      <c r="AV122" s="972"/>
      <c r="AW122" s="972"/>
      <c r="AX122" s="972"/>
      <c r="AY122" s="973"/>
      <c r="AZ122" s="964" t="s">
        <v>477</v>
      </c>
      <c r="BA122" s="965"/>
      <c r="BB122" s="965"/>
      <c r="BC122" s="965"/>
      <c r="BD122" s="965"/>
      <c r="BE122" s="965"/>
      <c r="BF122" s="965"/>
      <c r="BG122" s="965"/>
      <c r="BH122" s="965"/>
      <c r="BI122" s="965"/>
      <c r="BJ122" s="965"/>
      <c r="BK122" s="965"/>
      <c r="BL122" s="965"/>
      <c r="BM122" s="965"/>
      <c r="BN122" s="965"/>
      <c r="BO122" s="965"/>
      <c r="BP122" s="966"/>
      <c r="BQ122" s="967">
        <v>9417508</v>
      </c>
      <c r="BR122" s="930"/>
      <c r="BS122" s="930"/>
      <c r="BT122" s="930"/>
      <c r="BU122" s="930"/>
      <c r="BV122" s="930">
        <v>9489404</v>
      </c>
      <c r="BW122" s="930"/>
      <c r="BX122" s="930"/>
      <c r="BY122" s="930"/>
      <c r="BZ122" s="930"/>
      <c r="CA122" s="930">
        <v>9227144</v>
      </c>
      <c r="CB122" s="930"/>
      <c r="CC122" s="930"/>
      <c r="CD122" s="930"/>
      <c r="CE122" s="930"/>
      <c r="CF122" s="931">
        <v>176.5</v>
      </c>
      <c r="CG122" s="932"/>
      <c r="CH122" s="932"/>
      <c r="CI122" s="932"/>
      <c r="CJ122" s="932"/>
      <c r="CK122" s="954"/>
      <c r="CL122" s="940"/>
      <c r="CM122" s="940"/>
      <c r="CN122" s="940"/>
      <c r="CO122" s="941"/>
      <c r="CP122" s="920" t="s">
        <v>478</v>
      </c>
      <c r="CQ122" s="921"/>
      <c r="CR122" s="921"/>
      <c r="CS122" s="921"/>
      <c r="CT122" s="921"/>
      <c r="CU122" s="921"/>
      <c r="CV122" s="921"/>
      <c r="CW122" s="921"/>
      <c r="CX122" s="921"/>
      <c r="CY122" s="921"/>
      <c r="CZ122" s="921"/>
      <c r="DA122" s="921"/>
      <c r="DB122" s="921"/>
      <c r="DC122" s="921"/>
      <c r="DD122" s="921"/>
      <c r="DE122" s="921"/>
      <c r="DF122" s="922"/>
      <c r="DG122" s="898" t="s">
        <v>442</v>
      </c>
      <c r="DH122" s="899"/>
      <c r="DI122" s="899"/>
      <c r="DJ122" s="899"/>
      <c r="DK122" s="899"/>
      <c r="DL122" s="899" t="s">
        <v>479</v>
      </c>
      <c r="DM122" s="899"/>
      <c r="DN122" s="899"/>
      <c r="DO122" s="899"/>
      <c r="DP122" s="899"/>
      <c r="DQ122" s="899" t="s">
        <v>465</v>
      </c>
      <c r="DR122" s="899"/>
      <c r="DS122" s="899"/>
      <c r="DT122" s="899"/>
      <c r="DU122" s="899"/>
      <c r="DV122" s="876" t="s">
        <v>442</v>
      </c>
      <c r="DW122" s="876"/>
      <c r="DX122" s="876"/>
      <c r="DY122" s="876"/>
      <c r="DZ122" s="877"/>
    </row>
    <row r="123" spans="1:130" s="247" customFormat="1" ht="26.25" customHeight="1">
      <c r="A123" s="902"/>
      <c r="B123" s="903"/>
      <c r="C123" s="906" t="s">
        <v>460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465</v>
      </c>
      <c r="AB123" s="862"/>
      <c r="AC123" s="862"/>
      <c r="AD123" s="862"/>
      <c r="AE123" s="863"/>
      <c r="AF123" s="864" t="s">
        <v>411</v>
      </c>
      <c r="AG123" s="862"/>
      <c r="AH123" s="862"/>
      <c r="AI123" s="862"/>
      <c r="AJ123" s="863"/>
      <c r="AK123" s="864" t="s">
        <v>411</v>
      </c>
      <c r="AL123" s="862"/>
      <c r="AM123" s="862"/>
      <c r="AN123" s="862"/>
      <c r="AO123" s="863"/>
      <c r="AP123" s="909" t="s">
        <v>456</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480</v>
      </c>
      <c r="BP123" s="963"/>
      <c r="BQ123" s="917">
        <v>15729327</v>
      </c>
      <c r="BR123" s="918"/>
      <c r="BS123" s="918"/>
      <c r="BT123" s="918"/>
      <c r="BU123" s="918"/>
      <c r="BV123" s="918">
        <v>15661084</v>
      </c>
      <c r="BW123" s="918"/>
      <c r="BX123" s="918"/>
      <c r="BY123" s="918"/>
      <c r="BZ123" s="918"/>
      <c r="CA123" s="918">
        <v>15296525</v>
      </c>
      <c r="CB123" s="918"/>
      <c r="CC123" s="918"/>
      <c r="CD123" s="918"/>
      <c r="CE123" s="918"/>
      <c r="CF123" s="828"/>
      <c r="CG123" s="829"/>
      <c r="CH123" s="829"/>
      <c r="CI123" s="829"/>
      <c r="CJ123" s="919"/>
      <c r="CK123" s="954"/>
      <c r="CL123" s="940"/>
      <c r="CM123" s="940"/>
      <c r="CN123" s="940"/>
      <c r="CO123" s="941"/>
      <c r="CP123" s="920" t="s">
        <v>481</v>
      </c>
      <c r="CQ123" s="921"/>
      <c r="CR123" s="921"/>
      <c r="CS123" s="921"/>
      <c r="CT123" s="921"/>
      <c r="CU123" s="921"/>
      <c r="CV123" s="921"/>
      <c r="CW123" s="921"/>
      <c r="CX123" s="921"/>
      <c r="CY123" s="921"/>
      <c r="CZ123" s="921"/>
      <c r="DA123" s="921"/>
      <c r="DB123" s="921"/>
      <c r="DC123" s="921"/>
      <c r="DD123" s="921"/>
      <c r="DE123" s="921"/>
      <c r="DF123" s="922"/>
      <c r="DG123" s="861" t="s">
        <v>436</v>
      </c>
      <c r="DH123" s="862"/>
      <c r="DI123" s="862"/>
      <c r="DJ123" s="862"/>
      <c r="DK123" s="863"/>
      <c r="DL123" s="864" t="s">
        <v>436</v>
      </c>
      <c r="DM123" s="862"/>
      <c r="DN123" s="862"/>
      <c r="DO123" s="862"/>
      <c r="DP123" s="863"/>
      <c r="DQ123" s="864" t="s">
        <v>128</v>
      </c>
      <c r="DR123" s="862"/>
      <c r="DS123" s="862"/>
      <c r="DT123" s="862"/>
      <c r="DU123" s="863"/>
      <c r="DV123" s="909" t="s">
        <v>436</v>
      </c>
      <c r="DW123" s="910"/>
      <c r="DX123" s="910"/>
      <c r="DY123" s="910"/>
      <c r="DZ123" s="911"/>
    </row>
    <row r="124" spans="1:130" s="247" customFormat="1" ht="26.25" customHeight="1" thickBot="1">
      <c r="A124" s="902"/>
      <c r="B124" s="903"/>
      <c r="C124" s="906" t="s">
        <v>463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411</v>
      </c>
      <c r="AB124" s="862"/>
      <c r="AC124" s="862"/>
      <c r="AD124" s="862"/>
      <c r="AE124" s="863"/>
      <c r="AF124" s="864" t="s">
        <v>436</v>
      </c>
      <c r="AG124" s="862"/>
      <c r="AH124" s="862"/>
      <c r="AI124" s="862"/>
      <c r="AJ124" s="863"/>
      <c r="AK124" s="864" t="s">
        <v>411</v>
      </c>
      <c r="AL124" s="862"/>
      <c r="AM124" s="862"/>
      <c r="AN124" s="862"/>
      <c r="AO124" s="863"/>
      <c r="AP124" s="909" t="s">
        <v>411</v>
      </c>
      <c r="AQ124" s="910"/>
      <c r="AR124" s="910"/>
      <c r="AS124" s="910"/>
      <c r="AT124" s="911"/>
      <c r="AU124" s="912" t="s">
        <v>482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56.7</v>
      </c>
      <c r="BR124" s="916"/>
      <c r="BS124" s="916"/>
      <c r="BT124" s="916"/>
      <c r="BU124" s="916"/>
      <c r="BV124" s="916">
        <v>39.799999999999997</v>
      </c>
      <c r="BW124" s="916"/>
      <c r="BX124" s="916"/>
      <c r="BY124" s="916"/>
      <c r="BZ124" s="916"/>
      <c r="CA124" s="916">
        <v>46.1</v>
      </c>
      <c r="CB124" s="916"/>
      <c r="CC124" s="916"/>
      <c r="CD124" s="916"/>
      <c r="CE124" s="916"/>
      <c r="CF124" s="806"/>
      <c r="CG124" s="807"/>
      <c r="CH124" s="807"/>
      <c r="CI124" s="807"/>
      <c r="CJ124" s="947"/>
      <c r="CK124" s="955"/>
      <c r="CL124" s="955"/>
      <c r="CM124" s="955"/>
      <c r="CN124" s="955"/>
      <c r="CO124" s="956"/>
      <c r="CP124" s="920" t="s">
        <v>483</v>
      </c>
      <c r="CQ124" s="921"/>
      <c r="CR124" s="921"/>
      <c r="CS124" s="921"/>
      <c r="CT124" s="921"/>
      <c r="CU124" s="921"/>
      <c r="CV124" s="921"/>
      <c r="CW124" s="921"/>
      <c r="CX124" s="921"/>
      <c r="CY124" s="921"/>
      <c r="CZ124" s="921"/>
      <c r="DA124" s="921"/>
      <c r="DB124" s="921"/>
      <c r="DC124" s="921"/>
      <c r="DD124" s="921"/>
      <c r="DE124" s="921"/>
      <c r="DF124" s="922"/>
      <c r="DG124" s="844">
        <v>7682234</v>
      </c>
      <c r="DH124" s="845"/>
      <c r="DI124" s="845"/>
      <c r="DJ124" s="845"/>
      <c r="DK124" s="846"/>
      <c r="DL124" s="847" t="s">
        <v>411</v>
      </c>
      <c r="DM124" s="845"/>
      <c r="DN124" s="845"/>
      <c r="DO124" s="845"/>
      <c r="DP124" s="846"/>
      <c r="DQ124" s="847" t="s">
        <v>411</v>
      </c>
      <c r="DR124" s="845"/>
      <c r="DS124" s="845"/>
      <c r="DT124" s="845"/>
      <c r="DU124" s="846"/>
      <c r="DV124" s="933" t="s">
        <v>128</v>
      </c>
      <c r="DW124" s="934"/>
      <c r="DX124" s="934"/>
      <c r="DY124" s="934"/>
      <c r="DZ124" s="935"/>
    </row>
    <row r="125" spans="1:130" s="247" customFormat="1" ht="26.25" customHeight="1">
      <c r="A125" s="902"/>
      <c r="B125" s="903"/>
      <c r="C125" s="906" t="s">
        <v>466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128</v>
      </c>
      <c r="AB125" s="862"/>
      <c r="AC125" s="862"/>
      <c r="AD125" s="862"/>
      <c r="AE125" s="863"/>
      <c r="AF125" s="864" t="s">
        <v>450</v>
      </c>
      <c r="AG125" s="862"/>
      <c r="AH125" s="862"/>
      <c r="AI125" s="862"/>
      <c r="AJ125" s="863"/>
      <c r="AK125" s="864" t="s">
        <v>479</v>
      </c>
      <c r="AL125" s="862"/>
      <c r="AM125" s="862"/>
      <c r="AN125" s="862"/>
      <c r="AO125" s="863"/>
      <c r="AP125" s="909" t="s">
        <v>411</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484</v>
      </c>
      <c r="CL125" s="937"/>
      <c r="CM125" s="937"/>
      <c r="CN125" s="937"/>
      <c r="CO125" s="938"/>
      <c r="CP125" s="945" t="s">
        <v>485</v>
      </c>
      <c r="CQ125" s="890"/>
      <c r="CR125" s="890"/>
      <c r="CS125" s="890"/>
      <c r="CT125" s="890"/>
      <c r="CU125" s="890"/>
      <c r="CV125" s="890"/>
      <c r="CW125" s="890"/>
      <c r="CX125" s="890"/>
      <c r="CY125" s="890"/>
      <c r="CZ125" s="890"/>
      <c r="DA125" s="890"/>
      <c r="DB125" s="890"/>
      <c r="DC125" s="890"/>
      <c r="DD125" s="890"/>
      <c r="DE125" s="890"/>
      <c r="DF125" s="891"/>
      <c r="DG125" s="946" t="s">
        <v>411</v>
      </c>
      <c r="DH125" s="927"/>
      <c r="DI125" s="927"/>
      <c r="DJ125" s="927"/>
      <c r="DK125" s="927"/>
      <c r="DL125" s="927" t="s">
        <v>450</v>
      </c>
      <c r="DM125" s="927"/>
      <c r="DN125" s="927"/>
      <c r="DO125" s="927"/>
      <c r="DP125" s="927"/>
      <c r="DQ125" s="927" t="s">
        <v>411</v>
      </c>
      <c r="DR125" s="927"/>
      <c r="DS125" s="927"/>
      <c r="DT125" s="927"/>
      <c r="DU125" s="927"/>
      <c r="DV125" s="928" t="s">
        <v>436</v>
      </c>
      <c r="DW125" s="928"/>
      <c r="DX125" s="928"/>
      <c r="DY125" s="928"/>
      <c r="DZ125" s="929"/>
    </row>
    <row r="126" spans="1:130" s="247" customFormat="1" ht="26.25" customHeight="1" thickBot="1">
      <c r="A126" s="902"/>
      <c r="B126" s="903"/>
      <c r="C126" s="906" t="s">
        <v>468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479</v>
      </c>
      <c r="AB126" s="862"/>
      <c r="AC126" s="862"/>
      <c r="AD126" s="862"/>
      <c r="AE126" s="863"/>
      <c r="AF126" s="864" t="s">
        <v>479</v>
      </c>
      <c r="AG126" s="862"/>
      <c r="AH126" s="862"/>
      <c r="AI126" s="862"/>
      <c r="AJ126" s="863"/>
      <c r="AK126" s="864" t="s">
        <v>128</v>
      </c>
      <c r="AL126" s="862"/>
      <c r="AM126" s="862"/>
      <c r="AN126" s="862"/>
      <c r="AO126" s="863"/>
      <c r="AP126" s="909" t="s">
        <v>441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486</v>
      </c>
      <c r="CQ126" s="832"/>
      <c r="CR126" s="832"/>
      <c r="CS126" s="832"/>
      <c r="CT126" s="832"/>
      <c r="CU126" s="832"/>
      <c r="CV126" s="832"/>
      <c r="CW126" s="832"/>
      <c r="CX126" s="832"/>
      <c r="CY126" s="832"/>
      <c r="CZ126" s="832"/>
      <c r="DA126" s="832"/>
      <c r="DB126" s="832"/>
      <c r="DC126" s="832"/>
      <c r="DD126" s="832"/>
      <c r="DE126" s="832"/>
      <c r="DF126" s="833"/>
      <c r="DG126" s="898" t="s">
        <v>411</v>
      </c>
      <c r="DH126" s="899"/>
      <c r="DI126" s="899"/>
      <c r="DJ126" s="899"/>
      <c r="DK126" s="899"/>
      <c r="DL126" s="899" t="s">
        <v>436</v>
      </c>
      <c r="DM126" s="899"/>
      <c r="DN126" s="899"/>
      <c r="DO126" s="899"/>
      <c r="DP126" s="899"/>
      <c r="DQ126" s="899" t="s">
        <v>436</v>
      </c>
      <c r="DR126" s="899"/>
      <c r="DS126" s="899"/>
      <c r="DT126" s="899"/>
      <c r="DU126" s="899"/>
      <c r="DV126" s="876" t="s">
        <v>436</v>
      </c>
      <c r="DW126" s="876"/>
      <c r="DX126" s="876"/>
      <c r="DY126" s="876"/>
      <c r="DZ126" s="877"/>
    </row>
    <row r="127" spans="1:130" s="247" customFormat="1" ht="26.25" customHeight="1">
      <c r="A127" s="904"/>
      <c r="B127" s="905"/>
      <c r="C127" s="923" t="s">
        <v>487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411</v>
      </c>
      <c r="AB127" s="862"/>
      <c r="AC127" s="862"/>
      <c r="AD127" s="862"/>
      <c r="AE127" s="863"/>
      <c r="AF127" s="864" t="s">
        <v>128</v>
      </c>
      <c r="AG127" s="862"/>
      <c r="AH127" s="862"/>
      <c r="AI127" s="862"/>
      <c r="AJ127" s="863"/>
      <c r="AK127" s="864" t="s">
        <v>411</v>
      </c>
      <c r="AL127" s="862"/>
      <c r="AM127" s="862"/>
      <c r="AN127" s="862"/>
      <c r="AO127" s="863"/>
      <c r="AP127" s="909" t="s">
        <v>411</v>
      </c>
      <c r="AQ127" s="910"/>
      <c r="AR127" s="910"/>
      <c r="AS127" s="910"/>
      <c r="AT127" s="911"/>
      <c r="AU127" s="283"/>
      <c r="AV127" s="283"/>
      <c r="AW127" s="283"/>
      <c r="AX127" s="926" t="s">
        <v>488</v>
      </c>
      <c r="AY127" s="894"/>
      <c r="AZ127" s="894"/>
      <c r="BA127" s="894"/>
      <c r="BB127" s="894"/>
      <c r="BC127" s="894"/>
      <c r="BD127" s="894"/>
      <c r="BE127" s="895"/>
      <c r="BF127" s="893" t="s">
        <v>489</v>
      </c>
      <c r="BG127" s="894"/>
      <c r="BH127" s="894"/>
      <c r="BI127" s="894"/>
      <c r="BJ127" s="894"/>
      <c r="BK127" s="894"/>
      <c r="BL127" s="895"/>
      <c r="BM127" s="893" t="s">
        <v>490</v>
      </c>
      <c r="BN127" s="894"/>
      <c r="BO127" s="894"/>
      <c r="BP127" s="894"/>
      <c r="BQ127" s="894"/>
      <c r="BR127" s="894"/>
      <c r="BS127" s="895"/>
      <c r="BT127" s="893" t="s">
        <v>491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492</v>
      </c>
      <c r="CQ127" s="832"/>
      <c r="CR127" s="832"/>
      <c r="CS127" s="832"/>
      <c r="CT127" s="832"/>
      <c r="CU127" s="832"/>
      <c r="CV127" s="832"/>
      <c r="CW127" s="832"/>
      <c r="CX127" s="832"/>
      <c r="CY127" s="832"/>
      <c r="CZ127" s="832"/>
      <c r="DA127" s="832"/>
      <c r="DB127" s="832"/>
      <c r="DC127" s="832"/>
      <c r="DD127" s="832"/>
      <c r="DE127" s="832"/>
      <c r="DF127" s="833"/>
      <c r="DG127" s="898" t="s">
        <v>128</v>
      </c>
      <c r="DH127" s="899"/>
      <c r="DI127" s="899"/>
      <c r="DJ127" s="899"/>
      <c r="DK127" s="899"/>
      <c r="DL127" s="899" t="s">
        <v>411</v>
      </c>
      <c r="DM127" s="899"/>
      <c r="DN127" s="899"/>
      <c r="DO127" s="899"/>
      <c r="DP127" s="899"/>
      <c r="DQ127" s="899" t="s">
        <v>450</v>
      </c>
      <c r="DR127" s="899"/>
      <c r="DS127" s="899"/>
      <c r="DT127" s="899"/>
      <c r="DU127" s="899"/>
      <c r="DV127" s="876" t="s">
        <v>479</v>
      </c>
      <c r="DW127" s="876"/>
      <c r="DX127" s="876"/>
      <c r="DY127" s="876"/>
      <c r="DZ127" s="877"/>
    </row>
    <row r="128" spans="1:130" s="247" customFormat="1" ht="26.25" customHeight="1" thickBot="1">
      <c r="A128" s="878" t="s">
        <v>493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494</v>
      </c>
      <c r="X128" s="880"/>
      <c r="Y128" s="880"/>
      <c r="Z128" s="881"/>
      <c r="AA128" s="882">
        <v>135621</v>
      </c>
      <c r="AB128" s="883"/>
      <c r="AC128" s="883"/>
      <c r="AD128" s="883"/>
      <c r="AE128" s="884"/>
      <c r="AF128" s="885">
        <v>127476</v>
      </c>
      <c r="AG128" s="883"/>
      <c r="AH128" s="883"/>
      <c r="AI128" s="883"/>
      <c r="AJ128" s="884"/>
      <c r="AK128" s="885">
        <v>131411</v>
      </c>
      <c r="AL128" s="883"/>
      <c r="AM128" s="883"/>
      <c r="AN128" s="883"/>
      <c r="AO128" s="884"/>
      <c r="AP128" s="886"/>
      <c r="AQ128" s="887"/>
      <c r="AR128" s="887"/>
      <c r="AS128" s="887"/>
      <c r="AT128" s="888"/>
      <c r="AU128" s="283"/>
      <c r="AV128" s="283"/>
      <c r="AW128" s="283"/>
      <c r="AX128" s="889" t="s">
        <v>495</v>
      </c>
      <c r="AY128" s="890"/>
      <c r="AZ128" s="890"/>
      <c r="BA128" s="890"/>
      <c r="BB128" s="890"/>
      <c r="BC128" s="890"/>
      <c r="BD128" s="890"/>
      <c r="BE128" s="891"/>
      <c r="BF128" s="868" t="s">
        <v>436</v>
      </c>
      <c r="BG128" s="869"/>
      <c r="BH128" s="869"/>
      <c r="BI128" s="869"/>
      <c r="BJ128" s="869"/>
      <c r="BK128" s="869"/>
      <c r="BL128" s="892"/>
      <c r="BM128" s="868">
        <v>14.42</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496</v>
      </c>
      <c r="CQ128" s="810"/>
      <c r="CR128" s="810"/>
      <c r="CS128" s="810"/>
      <c r="CT128" s="810"/>
      <c r="CU128" s="810"/>
      <c r="CV128" s="810"/>
      <c r="CW128" s="810"/>
      <c r="CX128" s="810"/>
      <c r="CY128" s="810"/>
      <c r="CZ128" s="810"/>
      <c r="DA128" s="810"/>
      <c r="DB128" s="810"/>
      <c r="DC128" s="810"/>
      <c r="DD128" s="810"/>
      <c r="DE128" s="810"/>
      <c r="DF128" s="811"/>
      <c r="DG128" s="872" t="s">
        <v>436</v>
      </c>
      <c r="DH128" s="873"/>
      <c r="DI128" s="873"/>
      <c r="DJ128" s="873"/>
      <c r="DK128" s="873"/>
      <c r="DL128" s="873" t="s">
        <v>479</v>
      </c>
      <c r="DM128" s="873"/>
      <c r="DN128" s="873"/>
      <c r="DO128" s="873"/>
      <c r="DP128" s="873"/>
      <c r="DQ128" s="873" t="s">
        <v>450</v>
      </c>
      <c r="DR128" s="873"/>
      <c r="DS128" s="873"/>
      <c r="DT128" s="873"/>
      <c r="DU128" s="873"/>
      <c r="DV128" s="874" t="s">
        <v>479</v>
      </c>
      <c r="DW128" s="874"/>
      <c r="DX128" s="874"/>
      <c r="DY128" s="874"/>
      <c r="DZ128" s="875"/>
    </row>
    <row r="129" spans="1:131" s="247" customFormat="1" ht="26.25" customHeight="1">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497</v>
      </c>
      <c r="X129" s="859"/>
      <c r="Y129" s="859"/>
      <c r="Z129" s="860"/>
      <c r="AA129" s="861">
        <v>5926090</v>
      </c>
      <c r="AB129" s="862"/>
      <c r="AC129" s="862"/>
      <c r="AD129" s="862"/>
      <c r="AE129" s="863"/>
      <c r="AF129" s="864">
        <v>6015260</v>
      </c>
      <c r="AG129" s="862"/>
      <c r="AH129" s="862"/>
      <c r="AI129" s="862"/>
      <c r="AJ129" s="863"/>
      <c r="AK129" s="864">
        <v>6058591</v>
      </c>
      <c r="AL129" s="862"/>
      <c r="AM129" s="862"/>
      <c r="AN129" s="862"/>
      <c r="AO129" s="863"/>
      <c r="AP129" s="865"/>
      <c r="AQ129" s="866"/>
      <c r="AR129" s="866"/>
      <c r="AS129" s="866"/>
      <c r="AT129" s="867"/>
      <c r="AU129" s="285"/>
      <c r="AV129" s="285"/>
      <c r="AW129" s="285"/>
      <c r="AX129" s="831" t="s">
        <v>498</v>
      </c>
      <c r="AY129" s="832"/>
      <c r="AZ129" s="832"/>
      <c r="BA129" s="832"/>
      <c r="BB129" s="832"/>
      <c r="BC129" s="832"/>
      <c r="BD129" s="832"/>
      <c r="BE129" s="833"/>
      <c r="BF129" s="851" t="s">
        <v>390</v>
      </c>
      <c r="BG129" s="852"/>
      <c r="BH129" s="852"/>
      <c r="BI129" s="852"/>
      <c r="BJ129" s="852"/>
      <c r="BK129" s="852"/>
      <c r="BL129" s="853"/>
      <c r="BM129" s="851">
        <v>19.420000000000002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499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500</v>
      </c>
      <c r="X130" s="859"/>
      <c r="Y130" s="859"/>
      <c r="Z130" s="860"/>
      <c r="AA130" s="861">
        <v>818340</v>
      </c>
      <c r="AB130" s="862"/>
      <c r="AC130" s="862"/>
      <c r="AD130" s="862"/>
      <c r="AE130" s="863"/>
      <c r="AF130" s="864">
        <v>835214</v>
      </c>
      <c r="AG130" s="862"/>
      <c r="AH130" s="862"/>
      <c r="AI130" s="862"/>
      <c r="AJ130" s="863"/>
      <c r="AK130" s="864">
        <v>830257</v>
      </c>
      <c r="AL130" s="862"/>
      <c r="AM130" s="862"/>
      <c r="AN130" s="862"/>
      <c r="AO130" s="863"/>
      <c r="AP130" s="865"/>
      <c r="AQ130" s="866"/>
      <c r="AR130" s="866"/>
      <c r="AS130" s="866"/>
      <c r="AT130" s="867"/>
      <c r="AU130" s="285"/>
      <c r="AV130" s="285"/>
      <c r="AW130" s="285"/>
      <c r="AX130" s="831" t="s">
        <v>501</v>
      </c>
      <c r="AY130" s="832"/>
      <c r="AZ130" s="832"/>
      <c r="BA130" s="832"/>
      <c r="BB130" s="832"/>
      <c r="BC130" s="832"/>
      <c r="BD130" s="832"/>
      <c r="BE130" s="833"/>
      <c r="BF130" s="834">
        <v>7.1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502</v>
      </c>
      <c r="X131" s="842"/>
      <c r="Y131" s="842"/>
      <c r="Z131" s="843"/>
      <c r="AA131" s="844">
        <v>5107750</v>
      </c>
      <c r="AB131" s="845"/>
      <c r="AC131" s="845"/>
      <c r="AD131" s="845"/>
      <c r="AE131" s="846"/>
      <c r="AF131" s="847">
        <v>5180046</v>
      </c>
      <c r="AG131" s="845"/>
      <c r="AH131" s="845"/>
      <c r="AI131" s="845"/>
      <c r="AJ131" s="846"/>
      <c r="AK131" s="847">
        <v>5228334</v>
      </c>
      <c r="AL131" s="845"/>
      <c r="AM131" s="845"/>
      <c r="AN131" s="845"/>
      <c r="AO131" s="846"/>
      <c r="AP131" s="848"/>
      <c r="AQ131" s="849"/>
      <c r="AR131" s="849"/>
      <c r="AS131" s="849"/>
      <c r="AT131" s="850"/>
      <c r="AU131" s="285"/>
      <c r="AV131" s="285"/>
      <c r="AW131" s="285"/>
      <c r="AX131" s="809" t="s">
        <v>503</v>
      </c>
      <c r="AY131" s="810"/>
      <c r="AZ131" s="810"/>
      <c r="BA131" s="810"/>
      <c r="BB131" s="810"/>
      <c r="BC131" s="810"/>
      <c r="BD131" s="810"/>
      <c r="BE131" s="811"/>
      <c r="BF131" s="812">
        <v>46.1</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504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505</v>
      </c>
      <c r="W132" s="822"/>
      <c r="X132" s="822"/>
      <c r="Y132" s="822"/>
      <c r="Z132" s="823"/>
      <c r="AA132" s="824">
        <v>7.7686456850000001</v>
      </c>
      <c r="AB132" s="825"/>
      <c r="AC132" s="825"/>
      <c r="AD132" s="825"/>
      <c r="AE132" s="826"/>
      <c r="AF132" s="827">
        <v>6.8710586740000004</v>
      </c>
      <c r="AG132" s="825"/>
      <c r="AH132" s="825"/>
      <c r="AI132" s="825"/>
      <c r="AJ132" s="826"/>
      <c r="AK132" s="827">
        <v>6.7349561060000003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506</v>
      </c>
      <c r="W133" s="801"/>
      <c r="X133" s="801"/>
      <c r="Y133" s="801"/>
      <c r="Z133" s="802"/>
      <c r="AA133" s="803">
        <v>6.8</v>
      </c>
      <c r="AB133" s="804"/>
      <c r="AC133" s="804"/>
      <c r="AD133" s="804"/>
      <c r="AE133" s="805"/>
      <c r="AF133" s="803">
        <v>6.9</v>
      </c>
      <c r="AG133" s="804"/>
      <c r="AH133" s="804"/>
      <c r="AI133" s="804"/>
      <c r="AJ133" s="805"/>
      <c r="AK133" s="803">
        <v>7.1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uj3WHzYnIZyEinK7CWIh//PLYlAUT/KgEx5+HwHXE6HLBCCV0WwELdvRjHcFMOclY4r+mWzBA8kfLqfiCAB+bA==" saltValue="gXbunJ+XHpDMA15SWRjVm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507</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3hrcEwSKr1Rg/fEpyG0cWUhJ/X+4prytVm0R7fi0AKJ8WhMcn4C2nxjmKE8EZcoOMF/2zRM9wr6Q9f6P6rShRA==" saltValue="2QYK7MQKprocwCVlNBzf4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s+mRd1acnKjMAB9j+KuzHP0bZFtzvTIyjYLEDt8G2tZA/aNY5RAkZoKq5cAINbNs9FZaKn5cOvaEqpYKbIAvXw==" saltValue="73DcdkWmrrz5lcGZjo9eog=="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510</v>
      </c>
      <c r="AP7" s="304"/>
      <c r="AQ7" s="305" t="s">
        <v>511</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512</v>
      </c>
      <c r="AQ8" s="311" t="s">
        <v>513</v>
      </c>
      <c r="AR8" s="312" t="s">
        <v>514</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515</v>
      </c>
      <c r="AL9" s="1231"/>
      <c r="AM9" s="1231"/>
      <c r="AN9" s="1232"/>
      <c r="AO9" s="313">
        <v>1452006</v>
      </c>
      <c r="AP9" s="313">
        <v>51239</v>
      </c>
      <c r="AQ9" s="314">
        <v>56845</v>
      </c>
      <c r="AR9" s="315">
        <v>-9.9</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516</v>
      </c>
      <c r="AL10" s="1231"/>
      <c r="AM10" s="1231"/>
      <c r="AN10" s="1232"/>
      <c r="AO10" s="316">
        <v>363878</v>
      </c>
      <c r="AP10" s="316">
        <v>12841</v>
      </c>
      <c r="AQ10" s="317">
        <v>5922</v>
      </c>
      <c r="AR10" s="318">
        <v>116.8</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517</v>
      </c>
      <c r="AL11" s="1231"/>
      <c r="AM11" s="1231"/>
      <c r="AN11" s="1232"/>
      <c r="AO11" s="316">
        <v>286653</v>
      </c>
      <c r="AP11" s="316">
        <v>10115</v>
      </c>
      <c r="AQ11" s="317">
        <v>8264</v>
      </c>
      <c r="AR11" s="318">
        <v>22.4</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518</v>
      </c>
      <c r="AL12" s="1231"/>
      <c r="AM12" s="1231"/>
      <c r="AN12" s="1232"/>
      <c r="AO12" s="316">
        <v>15303</v>
      </c>
      <c r="AP12" s="316">
        <v>540</v>
      </c>
      <c r="AQ12" s="317">
        <v>284</v>
      </c>
      <c r="AR12" s="318">
        <v>90.1</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519</v>
      </c>
      <c r="AL13" s="1231"/>
      <c r="AM13" s="1231"/>
      <c r="AN13" s="1232"/>
      <c r="AO13" s="316" t="s">
        <v>520</v>
      </c>
      <c r="AP13" s="316" t="s">
        <v>520</v>
      </c>
      <c r="AQ13" s="317">
        <v>20</v>
      </c>
      <c r="AR13" s="318" t="s">
        <v>520</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521</v>
      </c>
      <c r="AL14" s="1231"/>
      <c r="AM14" s="1231"/>
      <c r="AN14" s="1232"/>
      <c r="AO14" s="316">
        <v>52374</v>
      </c>
      <c r="AP14" s="316">
        <v>1848</v>
      </c>
      <c r="AQ14" s="317">
        <v>2517</v>
      </c>
      <c r="AR14" s="318">
        <v>-26.6</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522</v>
      </c>
      <c r="AL15" s="1231"/>
      <c r="AM15" s="1231"/>
      <c r="AN15" s="1232"/>
      <c r="AO15" s="316">
        <v>19912</v>
      </c>
      <c r="AP15" s="316">
        <v>703</v>
      </c>
      <c r="AQ15" s="317">
        <v>1185</v>
      </c>
      <c r="AR15" s="318">
        <v>-40.700000000000003</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523</v>
      </c>
      <c r="AL16" s="1234"/>
      <c r="AM16" s="1234"/>
      <c r="AN16" s="1235"/>
      <c r="AO16" s="316">
        <v>-176063</v>
      </c>
      <c r="AP16" s="316">
        <v>-6213</v>
      </c>
      <c r="AQ16" s="317">
        <v>-4726</v>
      </c>
      <c r="AR16" s="318">
        <v>31.5</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2014063</v>
      </c>
      <c r="AP17" s="316">
        <v>71073</v>
      </c>
      <c r="AQ17" s="317">
        <v>70311</v>
      </c>
      <c r="AR17" s="318">
        <v>1.1000000000000001</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528</v>
      </c>
      <c r="AL21" s="1228"/>
      <c r="AM21" s="1228"/>
      <c r="AN21" s="1229"/>
      <c r="AO21" s="328">
        <v>5.86</v>
      </c>
      <c r="AP21" s="329">
        <v>6.54</v>
      </c>
      <c r="AQ21" s="330">
        <v>-0.68</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529</v>
      </c>
      <c r="AL22" s="1228"/>
      <c r="AM22" s="1228"/>
      <c r="AN22" s="1229"/>
      <c r="AO22" s="333">
        <v>99.5</v>
      </c>
      <c r="AP22" s="334">
        <v>97.4</v>
      </c>
      <c r="AQ22" s="335">
        <v>2.1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510</v>
      </c>
      <c r="AP30" s="304"/>
      <c r="AQ30" s="305" t="s">
        <v>511</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512</v>
      </c>
      <c r="AQ31" s="311" t="s">
        <v>513</v>
      </c>
      <c r="AR31" s="312" t="s">
        <v>514</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533</v>
      </c>
      <c r="AL32" s="1219"/>
      <c r="AM32" s="1219"/>
      <c r="AN32" s="1220"/>
      <c r="AO32" s="343">
        <v>839846</v>
      </c>
      <c r="AP32" s="343">
        <v>29637</v>
      </c>
      <c r="AQ32" s="344">
        <v>31480</v>
      </c>
      <c r="AR32" s="345">
        <v>-5.9</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534</v>
      </c>
      <c r="AL33" s="1219"/>
      <c r="AM33" s="1219"/>
      <c r="AN33" s="1220"/>
      <c r="AO33" s="343" t="s">
        <v>520</v>
      </c>
      <c r="AP33" s="343" t="s">
        <v>520</v>
      </c>
      <c r="AQ33" s="344" t="s">
        <v>520</v>
      </c>
      <c r="AR33" s="345" t="s">
        <v>520</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535</v>
      </c>
      <c r="AL34" s="1219"/>
      <c r="AM34" s="1219"/>
      <c r="AN34" s="1220"/>
      <c r="AO34" s="343" t="s">
        <v>520</v>
      </c>
      <c r="AP34" s="343" t="s">
        <v>520</v>
      </c>
      <c r="AQ34" s="344">
        <v>0</v>
      </c>
      <c r="AR34" s="345" t="s">
        <v>520</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536</v>
      </c>
      <c r="AL35" s="1219"/>
      <c r="AM35" s="1219"/>
      <c r="AN35" s="1220"/>
      <c r="AO35" s="343">
        <v>459564</v>
      </c>
      <c r="AP35" s="343">
        <v>16217</v>
      </c>
      <c r="AQ35" s="344">
        <v>9510</v>
      </c>
      <c r="AR35" s="345">
        <v>70.5</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537</v>
      </c>
      <c r="AL36" s="1219"/>
      <c r="AM36" s="1219"/>
      <c r="AN36" s="1220"/>
      <c r="AO36" s="343">
        <v>14384</v>
      </c>
      <c r="AP36" s="343">
        <v>508</v>
      </c>
      <c r="AQ36" s="344">
        <v>2191</v>
      </c>
      <c r="AR36" s="345">
        <v>-76.8</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538</v>
      </c>
      <c r="AL37" s="1219"/>
      <c r="AM37" s="1219"/>
      <c r="AN37" s="1220"/>
      <c r="AO37" s="343" t="s">
        <v>520</v>
      </c>
      <c r="AP37" s="343" t="s">
        <v>520</v>
      </c>
      <c r="AQ37" s="344">
        <v>905</v>
      </c>
      <c r="AR37" s="345" t="s">
        <v>520</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539</v>
      </c>
      <c r="AL38" s="1222"/>
      <c r="AM38" s="1222"/>
      <c r="AN38" s="1223"/>
      <c r="AO38" s="346" t="s">
        <v>520</v>
      </c>
      <c r="AP38" s="346" t="s">
        <v>520</v>
      </c>
      <c r="AQ38" s="347">
        <v>0</v>
      </c>
      <c r="AR38" s="335" t="s">
        <v>520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540</v>
      </c>
      <c r="AL39" s="1222"/>
      <c r="AM39" s="1222"/>
      <c r="AN39" s="1223"/>
      <c r="AO39" s="343">
        <v>-131411</v>
      </c>
      <c r="AP39" s="343">
        <v>-4637</v>
      </c>
      <c r="AQ39" s="344">
        <v>-3197</v>
      </c>
      <c r="AR39" s="345">
        <v>45</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541</v>
      </c>
      <c r="AL40" s="1219"/>
      <c r="AM40" s="1219"/>
      <c r="AN40" s="1220"/>
      <c r="AO40" s="343">
        <v>-830257</v>
      </c>
      <c r="AP40" s="343">
        <v>-29298</v>
      </c>
      <c r="AQ40" s="344">
        <v>-28113</v>
      </c>
      <c r="AR40" s="345">
        <v>4.2</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352126</v>
      </c>
      <c r="AP41" s="343">
        <v>12426</v>
      </c>
      <c r="AQ41" s="344">
        <v>12777</v>
      </c>
      <c r="AR41" s="345">
        <v>-2.7</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510</v>
      </c>
      <c r="AN49" s="1213" t="s">
        <v>545</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546</v>
      </c>
      <c r="AO50" s="360" t="s">
        <v>547</v>
      </c>
      <c r="AP50" s="361" t="s">
        <v>548</v>
      </c>
      <c r="AQ50" s="362" t="s">
        <v>549</v>
      </c>
      <c r="AR50" s="363" t="s">
        <v>550</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605049</v>
      </c>
      <c r="AN51" s="365">
        <v>21411</v>
      </c>
      <c r="AO51" s="366">
        <v>-25</v>
      </c>
      <c r="AP51" s="367">
        <v>49919</v>
      </c>
      <c r="AQ51" s="368">
        <v>-6.3</v>
      </c>
      <c r="AR51" s="369">
        <v>-18.7</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446706</v>
      </c>
      <c r="AN52" s="373">
        <v>15808</v>
      </c>
      <c r="AO52" s="374">
        <v>-2.7</v>
      </c>
      <c r="AP52" s="375">
        <v>26398</v>
      </c>
      <c r="AQ52" s="376">
        <v>-8.6999999999999993</v>
      </c>
      <c r="AR52" s="377">
        <v>6</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665717</v>
      </c>
      <c r="AN53" s="365">
        <v>23525</v>
      </c>
      <c r="AO53" s="366">
        <v>9.9</v>
      </c>
      <c r="AP53" s="367">
        <v>47738</v>
      </c>
      <c r="AQ53" s="368">
        <v>-4.4000000000000004</v>
      </c>
      <c r="AR53" s="369">
        <v>14.3</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318248</v>
      </c>
      <c r="AN54" s="373">
        <v>11246</v>
      </c>
      <c r="AO54" s="374">
        <v>-28.9</v>
      </c>
      <c r="AP54" s="375">
        <v>24937</v>
      </c>
      <c r="AQ54" s="376">
        <v>-5.5</v>
      </c>
      <c r="AR54" s="377">
        <v>-23.4</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793311</v>
      </c>
      <c r="AN55" s="365">
        <v>28112</v>
      </c>
      <c r="AO55" s="366">
        <v>19.5</v>
      </c>
      <c r="AP55" s="367">
        <v>52191</v>
      </c>
      <c r="AQ55" s="368">
        <v>9.3000000000000007</v>
      </c>
      <c r="AR55" s="369">
        <v>10.199999999999999</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337289</v>
      </c>
      <c r="AN56" s="373">
        <v>11952</v>
      </c>
      <c r="AO56" s="374">
        <v>6.3</v>
      </c>
      <c r="AP56" s="375">
        <v>24843</v>
      </c>
      <c r="AQ56" s="376">
        <v>-0.4</v>
      </c>
      <c r="AR56" s="377">
        <v>6.7</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613348</v>
      </c>
      <c r="AN57" s="365">
        <v>21626</v>
      </c>
      <c r="AO57" s="366">
        <v>-23.1</v>
      </c>
      <c r="AP57" s="367">
        <v>47387</v>
      </c>
      <c r="AQ57" s="368">
        <v>-9.1999999999999993</v>
      </c>
      <c r="AR57" s="369">
        <v>-13.9</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377222</v>
      </c>
      <c r="AN58" s="373">
        <v>13301</v>
      </c>
      <c r="AO58" s="374">
        <v>11.3</v>
      </c>
      <c r="AP58" s="375">
        <v>24928</v>
      </c>
      <c r="AQ58" s="376">
        <v>0.3</v>
      </c>
      <c r="AR58" s="377">
        <v>11</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715930</v>
      </c>
      <c r="AN59" s="365">
        <v>25264</v>
      </c>
      <c r="AO59" s="366">
        <v>16.8</v>
      </c>
      <c r="AP59" s="367">
        <v>51264</v>
      </c>
      <c r="AQ59" s="368">
        <v>8.1999999999999993</v>
      </c>
      <c r="AR59" s="369">
        <v>8.6</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432522</v>
      </c>
      <c r="AN60" s="373">
        <v>15263</v>
      </c>
      <c r="AO60" s="374">
        <v>14.8</v>
      </c>
      <c r="AP60" s="375">
        <v>26040</v>
      </c>
      <c r="AQ60" s="376">
        <v>4.5</v>
      </c>
      <c r="AR60" s="377">
        <v>10.3</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678671</v>
      </c>
      <c r="AN61" s="380">
        <v>23988</v>
      </c>
      <c r="AO61" s="381">
        <v>-0.4</v>
      </c>
      <c r="AP61" s="382">
        <v>49700</v>
      </c>
      <c r="AQ61" s="383">
        <v>-0.5</v>
      </c>
      <c r="AR61" s="369">
        <v>0.1</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382397</v>
      </c>
      <c r="AN62" s="373">
        <v>13514</v>
      </c>
      <c r="AO62" s="374">
        <v>0.2</v>
      </c>
      <c r="AP62" s="375">
        <v>25429</v>
      </c>
      <c r="AQ62" s="376">
        <v>-2</v>
      </c>
      <c r="AR62" s="377">
        <v>2.2000000000000002</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DJh8ouAKXN1D6fB8TnmZEFVpzwfuUHNf1S4EZrmLZxsjpbYq2EMDanRm45wqdwgR6ECxJBEZVKHETyhlLV7u5Q==" saltValue="WPN1PWOSz2TJucANQ1C5/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559</v>
      </c>
    </row>
    <row r="120" spans="125:125" ht="13.5" hidden="1" customHeight="1"/>
    <row r="121" spans="125:125" ht="13.5" hidden="1" customHeight="1">
      <c r="DU121" s="291"/>
    </row>
  </sheetData>
  <sheetProtection algorithmName="SHA-512" hashValue="wc5149WXtIpR7znVI1+HyRw3vagRUVOSWartzcpbinX7kTu/uw+thvhvZhfShrFGA0YIIsnwxWuwQg02bipeZA==" saltValue="awt5H1QOxSUhIQEQHPPho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560</v>
      </c>
    </row>
  </sheetData>
  <sheetProtection algorithmName="SHA-512" hashValue="F7Oac3aSvn0dHtnxHIeDheK3sqp0bnrnT023JUw0uT9QSg48dYi0enwcjIloYEsoxF2JAq2+/y4lIi0leYCn+g==" saltValue="b/Sxgm8gYQJSCTjM/wgR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236" t="s">
        <v>3</v>
      </c>
      <c r="D47" s="1236"/>
      <c r="E47" s="1237"/>
      <c r="F47" s="11">
        <v>32.090000000000003</v>
      </c>
      <c r="G47" s="12">
        <v>32.06</v>
      </c>
      <c r="H47" s="12">
        <v>31.62</v>
      </c>
      <c r="I47" s="12">
        <v>29.9</v>
      </c>
      <c r="J47" s="13">
        <v>29.72</v>
      </c>
    </row>
    <row r="48" spans="2:10" ht="57.75" customHeight="1">
      <c r="B48" s="14"/>
      <c r="C48" s="1238" t="s">
        <v>4</v>
      </c>
      <c r="D48" s="1238"/>
      <c r="E48" s="1239"/>
      <c r="F48" s="15">
        <v>7.75</v>
      </c>
      <c r="G48" s="16">
        <v>4.43</v>
      </c>
      <c r="H48" s="16">
        <v>3.92</v>
      </c>
      <c r="I48" s="16">
        <v>5.2</v>
      </c>
      <c r="J48" s="17">
        <v>6.57</v>
      </c>
    </row>
    <row r="49" spans="2:10" ht="57.75" customHeight="1" thickBot="1">
      <c r="B49" s="18"/>
      <c r="C49" s="1240" t="s">
        <v>5</v>
      </c>
      <c r="D49" s="1240"/>
      <c r="E49" s="1241"/>
      <c r="F49" s="19">
        <v>1.06</v>
      </c>
      <c r="G49" s="20" t="s">
        <v>566</v>
      </c>
      <c r="H49" s="20" t="s">
        <v>567</v>
      </c>
      <c r="I49" s="20">
        <v>0.08</v>
      </c>
      <c r="J49" s="21">
        <v>1.44</v>
      </c>
    </row>
    <row r="50" spans="2:10" ht="13.5" customHeight="1"/>
  </sheetData>
  <sheetProtection algorithmName="SHA-512" hashValue="sDp6Wnr/kkR5fT+nZxhAccL72WqP85HEi3vDA6oDk8AC9nT5O9WcAWUK2s2GO7Vt7aABMiy//uwH5LbS9lvQuw==" saltValue="pNq3onWdk+JTURKo+00h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2021-03-04T06:13:25Z</cp:lastPrinted>
  <dcterms:created xsi:type="dcterms:W3CDTF">2021-02-05T03:35:58Z</dcterms:created>
  <dcterms:modified xsi:type="dcterms:W3CDTF">2021-09-22T08:18:22Z</dcterms:modified>
  <cp:category/>
</cp:coreProperties>
</file>