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675" yWindow="150" windowWidth="15360" windowHeight="7635" tabRatio="7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4525"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<sst xmlns="http://schemas.openxmlformats.org/spreadsheetml/2006/main" count="1144" uniqueCount="615">
  <si>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</si>
  <si>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</si>
  <si>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</si>
  <si>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</si>
  <si>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</si>
  <si>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</si>
  <si>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</si>
  <si>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</si>
  <si>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</si>
  <si>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</si>
  <si>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</si>
  <si>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</si>
  <si>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</si>
  <si>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</si>
  <si>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</si>
  <si>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</si>
  <si>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</si>
  <si>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</si>
  <si>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</si>
  <si>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</si>
  <si>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</si>
  <si>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</si>
  <si>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</si>
  <si>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</si>
  <si>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</si>
  <si>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</si>
  <si>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</si>
  <si>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</si>
  <si>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</si>
  <si>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</si>
  <si>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</si>
  <si>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</si>
  <si>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</si>
  <si>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</si>
  <si>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</si>
  <si>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</si>
  <si>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</si>
  <si>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</si>
  <si>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</si>
  <si>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</si>
  <si>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</si>
  <si>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</si>
  <si>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</si>
  <si>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</si>
  <si>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</si>
  <si>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</si>
  <si>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</si>
  <si>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</si>
  <si>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</si>
  <si>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</si>
  <si>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</si>
  <si>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</si>
  <si>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</si>
  <si>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</si>
  <si>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</si>
  <si>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</si>
  <si>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</si>
  <si>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</si>
  <si>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</si>
  <si>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</si>
  <si>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</si>
  <si>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</si>
  <si>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</si>
  <si>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</si>
  <si>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</si>
  <si>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</si>
  <si>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</si>
  <si>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</si>
  <si>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</si>
  <si>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</si>
  <si>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</si>
  <si>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</si>
  <si>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</si>
  <si>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</si>
  <si>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</si>
  <si>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</si>
  <si>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</si>
  <si>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</si>
  <si>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</si>
  <si>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</si>
  <si>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</si>
  <si>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</si>
  <si>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</si>
  <si>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</si>
  <si>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</si>
  <si>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</si>
  <si>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</si>
  <si>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</si>
  <si>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</si>
  <si>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</si>
  <si>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</si>
  <si>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</si>
  <si>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</si>
  <si>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</si>
  <si>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</si>
  <si>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</si>
  <si>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</si>
  <si>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</si>
  <si>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</si>
  <si>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</si>
  <si>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</si>
  <si>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</si>
  <si>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</si>
  <si>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</si>
  <si>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</si>
  <si>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</si>
  <si>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</si>
  <si>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</si>
  <si>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</si>
  <si>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</si>
  <si>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</si>
  <si>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</si>
  <si>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</si>
  <si>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</si>
  <si>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</si>
  <si>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</si>
  <si>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</si>
  <si>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</si>
  <si>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</si>
  <si>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</si>
  <si>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</si>
  <si>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</si>
  <si>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</si>
  <si>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</si>
  <si>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</si>
  <si>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</si>
  <si>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</si>
  <si>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</si>
  <si>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</si>
  <si>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</si>
  <si>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</si>
  <si>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</si>
  <si>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</si>
  <si>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</si>
  <si>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</si>
  <si>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</si>
  <si>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</si>
  <si>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</si>
  <si>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</si>
  <si>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</si>
  <si>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</si>
  <si>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</si>
  <si>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</si>
  <si>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</si>
  <si>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</si>
  <si>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</si>
  <si>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</si>
  <si>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</si>
  <si>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</si>
  <si>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</si>
  <si>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</si>
  <si>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</si>
  <si>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</si>
  <si>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</si>
  <si>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</si>
  <si>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</si>
  <si>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</si>
  <si>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</si>
  <si>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</si>
  <si>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</si>
  <si>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</si>
  <si>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</si>
  <si>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</si>
  <si>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</si>
  <si>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</si>
  <si>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</si>
  <si>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</si>
  <si>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</si>
  <si>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</si>
  <si>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</si>
  <si>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</si>
  <si>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</si>
  <si>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</si>
  <si>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</si>
  <si>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</si>
  <si>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</si>
  <si>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</si>
  <si>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</si>
  <si>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</si>
  <si>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</si>
  <si>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</si>
  <si>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</si>
  <si>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</si>
  <si>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</si>
  <si>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</si>
  <si>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</si>
  <si>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</si>
  <si>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</si>
  <si>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</si>
  <si>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</si>
  <si>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</si>
  <si>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</si>
  <si>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</si>
  <si>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</si>
  <si>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</si>
  <si>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</si>
  <si>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</si>
  <si>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</si>
  <si>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</si>
  <si>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</si>
  <si>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</si>
  <si>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</si>
  <si>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</si>
  <si>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</si>
  <si>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</si>
  <si>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</si>
  <si>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</si>
  <si>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</si>
  <si>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</si>
  <si>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</si>
  <si>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</si>
  <si>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</si>
  <si>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奈良県斑鳩町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</si>
  <si>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</si>
  <si>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</si>
  <si>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</si>
  <si>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</si>
  <si>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</si>
  <si>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</si>
  <si>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</si>
  <si>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</si>
  <si>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</si>
  <si>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</si>
  <si>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</si>
  <si>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</si>
  <si>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</si>
  <si>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</si>
  <si>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</si>
  <si>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</si>
  <si>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</si>
  <si>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</si>
  <si>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</si>
  <si>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</si>
  <si>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</si>
  <si>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</si>
  <si>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</si>
  <si>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</si>
  <si>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</si>
  <si>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</si>
  <si>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</si>
  <si>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</si>
  <si>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</si>
  <si>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</si>
  <si>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</si>
  <si>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</si>
  <si>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</si>
  <si>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</si>
  <si>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</si>
  <si>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</si>
  <si>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</si>
  <si>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</si>
  <si>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</si>
  <si>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</si>
  <si>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</si>
  <si>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</si>
  <si>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</si>
  <si>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</si>
  <si>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</si>
  <si>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</si>
  <si>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</si>
  <si>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</si>
  <si>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</si>
  <si>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</si>
  <si>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</si>
  <si>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</si>
  <si>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</si>
  <si>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</si>
  <si>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</si>
  <si>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</si>
  <si>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</si>
  <si>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</si>
  <si>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</si>
  <si>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</si>
  <si>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</si>
  <si>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</si>
  <si>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</si>
  <si>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</si>
  <si>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</si>
  <si>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</si>
  <si>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</si>
  <si>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</si>
  <si>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</si>
  <si>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</si>
  <si>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</si>
  <si>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</si>
  <si>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</si>
  <si>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</si>
  <si>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</si>
  <si>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</si>
  <si>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</si>
  <si>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</si>
  <si>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</si>
  <si>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</si>
  <si>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</si>
  <si>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</si>
  <si>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</si>
  <si>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</si>
  <si>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</si>
  <si>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</si>
  <si>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</si>
  <si>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</si>
  <si>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</si>
  <si>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</si>
  <si>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</si>
  <si>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</si>
  <si>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</si>
  <si>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</si>
  <si>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</si>
  <si>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</si>
  <si>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</si>
  <si>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</si>
  <si>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</si>
  <si>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</si>
  <si>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</si>
  <si>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</si>
  <si>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</si>
  <si>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</si>
  <si>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</si>
  <si>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</si>
  <si>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</si>
  <si>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</si>
  <si>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</si>
  <si>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</si>
  <si>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</si>
  <si>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</si>
  <si>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</si>
  <si>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</si>
  <si>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</si>
  <si>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</si>
  <si>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</si>
  <si>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</si>
  <si>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</si>
  <si>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</si>
  <si>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</si>
  <si>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</si>
  <si>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</si>
  <si>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</si>
  <si>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</si>
  <si>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</si>
  <si>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</si>
  <si>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</si>
  <si>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</si>
  <si>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</si>
  <si>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</si>
  <si>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</si>
  <si>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</si>
  <si>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</si>
  <si>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</si>
  <si>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</si>
  <si>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</si>
  <si>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</si>
  <si>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</si>
  <si>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</si>
  <si>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</si>
  <si>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</si>
  <si>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</si>
  <si>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</si>
  <si>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</si>
  <si>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</si>
  <si>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</si>
  <si>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</si>
  <si>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</si>
  <si>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</si>
  <si>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</si>
  <si>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</si>
  <si>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</si>
  <si>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奈良県斑鳩町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</si>
  <si>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</si>
  <si>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</si>
  <si>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</si>
  <si>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</si>
  <si>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</si>
  <si>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</si>
  <si>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</si>
  <si>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</si>
  <si>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</si>
  <si>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</si>
  <si>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</si>
  <si>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</si>
  <si>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</si>
  <si>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</si>
  <si>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</si>
  <si>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</si>
  <si>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</si>
  <si>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</si>
  <si>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</si>
  <si>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</si>
  <si>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</si>
  <si>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</si>
  <si>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</si>
  <si>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</si>
  <si>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</si>
  <si>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</si>
  <si>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</si>
  <si>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</si>
  <si>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</si>
  <si>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</si>
  <si>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</si>
  <si>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</si>
  <si>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</si>
  <si>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</si>
  <si>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</si>
  <si>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</si>
  <si>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</si>
  <si>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</si>
  <si>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</si>
  <si>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</si>
  <si>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</si>
  <si>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</si>
  <si>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</si>
  <si>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</si>
  <si>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</si>
  <si>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</si>
  <si>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</si>
  <si>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</si>
  <si>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</si>
  <si>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</si>
  <si>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</si>
  <si>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</si>
  <si>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</si>
  <si>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</si>
  <si>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</si>
  <si>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</si>
  <si>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</si>
  <si>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</si>
  <si>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</si>
  <si>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</si>
  <si>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</si>
  <si>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</si>
  <si>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</si>
  <si>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</si>
  <si>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</si>
  <si>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</si>
  <si>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</si>
  <si>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</si>
  <si>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</si>
  <si>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</si>
  <si>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</si>
  <si>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</si>
  <si>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</si>
  <si>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</si>
  <si>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</si>
  <si>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</si>
  <si>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</si>
  <si>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</si>
  <si>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</si>
  <si>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</si>
  <si>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</si>
  <si>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</si>
  <si>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</si>
  <si>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</si>
  <si>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</si>
  <si>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</si>
  <si>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</si>
  <si>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</si>
  <si>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</si>
  <si>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</si>
  <si>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</si>
  <si>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</si>
  <si>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</si>
  <si>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</si>
  <si>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</si>
  <si>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</si>
  <si>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</si>
  <si>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</si>
  <si>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</si>
  <si>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</si>
  <si>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</si>
  <si>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</si>
  <si>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</si>
  <si>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</si>
  <si>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</si>
  <si>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</si>
  <si>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</si>
  <si>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</si>
  <si>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</si>
  <si>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</si>
  <si>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</si>
  <si>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介護保険事業特別会計（保険事業勘定）</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</si>
  <si>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</si>
  <si>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</si>
  <si>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</si>
  <si>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</si>
  <si>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</si>
  <si>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</si>
  <si>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</si>
  <si>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</si>
  <si>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</si>
  <si>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</si>
  <si>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</si>
  <si>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</si>
  <si>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</si>
  <si>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</si>
  <si>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</si>
  <si>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</si>
  <si>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</si>
  <si>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</si>
  <si>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</si>
  <si>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</si>
  <si>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</si>
  <si>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</si>
  <si>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</si>
  <si>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</si>
  <si>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</si>
  <si>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</si>
  <si>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</si>
  <si>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</si>
  <si>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</si>
  <si>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</si>
  <si>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</si>
  <si>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</si>
  <si>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</si>
  <si>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</si>
  <si>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</si>
  <si>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</si>
  <si>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</si>
  <si>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</si>
  <si>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</si>
  <si>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</si>
  <si>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</si>
  <si>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</si>
  <si>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</si>
  <si>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</si>
  <si>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</si>
  <si>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</si>
  <si>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</si>
  <si>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</si>
  <si>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</si>
  <si>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</si>
  <si>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</si>
  <si>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</si>
  <si>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</si>
  <si>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</si>
  <si>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</si>
  <si>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</si>
  <si>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</si>
  <si>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</si>
  <si>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</si>
  <si>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</si>
  <si>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</si>
  <si>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</si>
  <si>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</si>
  <si>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</si>
  <si>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</si>
  <si>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</si>
  <si>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</si>
  <si>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</si>
  <si>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</si>
  <si>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</si>
  <si>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</si>
  <si>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</si>
  <si>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</si>
  <si>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</si>
  <si>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</si>
  <si>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</si>
  <si>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</si>
  <si>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</si>
  <si>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</si>
  <si>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</si>
  <si>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</si>
  <si>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</si>
  <si>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</si>
  <si>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</si>
  <si>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</si>
  <si>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</si>
  <si>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</si>
  <si>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3.28</t>
  </si>
  <si>
    <t>▲ 0.45</t>
  </si>
  <si>
    <t>国民健康保険事業</t>
  </si>
  <si>
    <t>▲ 7.36</t>
  </si>
  <si>
    <t>▲ 5.39</t>
  </si>
  <si>
    <t>▲ 4.18</t>
  </si>
  <si>
    <t>▲ 4.01</t>
  </si>
  <si>
    <t>▲ 3.13</t>
  </si>
  <si>
    <t>水道事業</t>
  </si>
  <si>
    <t>一般会計</t>
  </si>
  <si>
    <t>介護保険事業（保険事業勘定）</t>
  </si>
  <si>
    <t>下水道事業</t>
  </si>
  <si>
    <t>後期高齢者医療</t>
  </si>
  <si>
    <t>介護保険事業（介護サービス事業勘定）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</si>
  <si>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</si>
  <si>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</si>
  <si>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</si>
  <si>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</si>
  <si>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</si>
  <si>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</si>
  <si>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</si>
  <si>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</si>
  <si>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▲190</t>
    <phoneticPr fontId="2"/>
  </si>
  <si>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</si>
  <si>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</si>
  <si>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奈良広域水質検査センター組合</t>
    <rPh sb="0" eb="2">
      <t>ナラ</t>
    </rPh>
    <rPh sb="2" eb="4">
      <t>コウイキ</t>
    </rPh>
    <rPh sb="4" eb="6">
      <t>スイシツ</t>
    </rPh>
    <rPh sb="6" eb="8">
      <t>ケンサ</t>
    </rPh>
    <rPh sb="12" eb="14">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</si>
  <si>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</si>
  <si>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</si>
  <si>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</si>
  <si>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</si>
  <si>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</si>
  <si>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福祉基金</t>
    <rPh sb="0" eb="2">
      <t>フクシ</t>
    </rPh>
    <rPh sb="2" eb="4">
      <t>キキン</t>
    </rPh>
    <phoneticPr fontId="2"/>
  </si>
  <si>
    <t>文化振興基金</t>
    <rPh sb="0" eb="2">
      <t>ブンカ</t>
    </rPh>
    <rPh sb="2" eb="4">
      <t>シンコウ</t>
    </rPh>
    <rPh sb="4" eb="6">
      <t>キキン</t>
    </rPh>
    <phoneticPr fontId="2"/>
  </si>
  <si>
    <t>斑鳩の里歴史文化遺産保存・活用基金</t>
    <rPh sb="0" eb="2">
      <t>イカルガ</t>
    </rPh>
    <rPh sb="3" eb="4">
      <t>サト</t>
    </rPh>
    <rPh sb="4" eb="6">
      <t>レキシ</t>
    </rPh>
    <rPh sb="6" eb="8">
      <t>ブンカ</t>
    </rPh>
    <rPh sb="8" eb="10">
      <t>イサン</t>
    </rPh>
    <rPh sb="10" eb="12">
      <t>ホゾン</t>
    </rPh>
    <rPh sb="13" eb="15">
      <t>カツヨウ</t>
    </rPh>
    <rPh sb="15" eb="17">
      <t>キキン</t>
    </rPh>
    <phoneticPr fontId="2"/>
  </si>
  <si>
    <t>スポーツ振興基金</t>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</si>
  <si>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</si>
  <si>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</si>
  <si>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</si>
  <si>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</si>
  <si>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</si>
  <si>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</si>
  <si>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</si>
  <si>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</si>
  <si>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</si>
  <si>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将来負担比率については、前年度と比較して6.3ポイント悪化しており、起債残高の減及び理論算入率の減により基準財政需要額算入見込額が減となったことによる。
また、実質公債費比率については、0.2ポイント悪化しており、単年度では元利償還金が減少したことにより減となったものの、数値が低いH28分を算入しなくなったことにより3ヵ年平均では増となった。
　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Ph sb="28" eb="30">
      <t>アッカ</t>
    </rPh>
    <rPh sb="35" eb="37">
      <t>キサイ</t>
    </rPh>
    <rPh sb="37" eb="39">
      <t>ザンダカ</t>
    </rPh>
    <rPh sb="40" eb="41">
      <t>ゲン</t>
    </rPh>
    <rPh sb="41" eb="42">
      <t>オヨ</t>
    </rPh>
    <rPh sb="43" eb="45">
      <t>リロン</t>
    </rPh>
    <rPh sb="45" eb="47">
      <t>サンニュウ</t>
    </rPh>
    <rPh sb="47" eb="48">
      <t>リツ</t>
    </rPh>
    <rPh sb="49" eb="50">
      <t>ゲン</t>
    </rPh>
    <rPh sb="53" eb="60">
      <t>キジュンザイセイジュヨウガク</t>
    </rPh>
    <rPh sb="60" eb="62">
      <t>サンニュウ</t>
    </rPh>
    <rPh sb="62" eb="64">
      <t>ミコミ</t>
    </rPh>
    <rPh sb="64" eb="65">
      <t>ガク</t>
    </rPh>
    <rPh sb="66" eb="67">
      <t>ゲン</t>
    </rPh>
    <rPh sb="108" eb="111">
      <t>タンネンド</t>
    </rPh>
    <rPh sb="113" eb="115">
      <t>ガンリ</t>
    </rPh>
    <rPh sb="115" eb="118">
      <t>ショウカンキン</t>
    </rPh>
    <rPh sb="119" eb="121">
      <t>ゲンショウ</t>
    </rPh>
    <rPh sb="128" eb="129">
      <t>ゲン</t>
    </rPh>
    <rPh sb="137" eb="139">
      <t>スウチ</t>
    </rPh>
    <rPh sb="140" eb="141">
      <t>ヒク</t>
    </rPh>
    <rPh sb="145" eb="146">
      <t>ブン</t>
    </rPh>
    <rPh sb="147" eb="149">
      <t>サンニュウ</t>
    </rPh>
    <rPh sb="162" eb="163">
      <t>ネン</t>
    </rPh>
    <rPh sb="163" eb="165">
      <t>ヘイキン</t>
    </rPh>
    <rPh sb="167" eb="168">
      <t>ゾウ</t>
    </rPh>
    <phoneticPr fontId="5"/>
  </si>
  <si>
    <t>実質公債費比率</t>
    <phoneticPr fontId="5"/>
  </si>
  <si>
    <t xml:space="preserve"> </t>
    <phoneticPr fontId="5"/>
  </si>
  <si>
    <t xml:space="preserve"> </t>
    <phoneticPr fontId="5"/>
  </si>
  <si>
    <t>　将来負担比率については、前年度と比較して6.3.ポイント悪化しており、有形固定資産減価償却率については、学校施設や幼稚園、橋りょうで、建設時から大幅に年数が経過したことによる老朽化が進んでいることから、0.6ポイント悪化している。
　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統廃合を視野に入れつつ、計画的に実施していく必要がある。</t>
    <rPh sb="29" eb="31">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</si>
</sst>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D93C-40D2-9F42-0E00FE3DD3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21411</c:v>
                </c:pt>
                <c:pt idx="1">
                  <c:v>23525</c:v>
                </c:pt>
                <c:pt idx="2">
                  <c:v>28112</c:v>
                </c:pt>
                <c:pt idx="3">
                  <c:v>21626</c:v>
                </c:pt>
                <c:pt idx="4">
                  <c:v>25264</c:v>
                </c:pt>
              </c:numCache>
            </c:numRef>
          </c:val>
          <c:smooth val="0"/>
          <c:extLst xmlns:c16r2="http://schemas.microsoft.com/office/drawing/2015/06/chart">
            <c:ext xmlns:c16="http://schemas.microsoft.com/office/drawing/2014/chart" uri="{C3380CC4-5D6E-409C-BE32-E72D297353CC}">
              <c16:uniqueId val="{00000001-D93C-40D2-9F42-0E00FE3DD3AD}"/>
            </c:ext>
          </c:extLst>
        </c:ser>
        <c:dLbls>
          <c:showLegendKey val="0"/>
          <c:showVal val="0"/>
          <c:showCatName val="0"/>
          <c:showSerName val="0"/>
          <c:showPercent val="0"/>
          <c:showBubbleSize val="0"/>
        </c:dLbls>
        <c:marker val="1"/>
        <c:smooth val="0"/>
        <c:axId val="194010496"/>
        <c:axId val="196236800"/>
      </c:lineChart>
      <c:catAx>
        <c:axId val="19401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36800"/>
        <c:crosses val="autoZero"/>
        <c:auto val="1"/>
        <c:lblAlgn val="ctr"/>
        <c:lblOffset val="100"/>
        <c:tickLblSkip val="1"/>
        <c:tickMarkSkip val="1"/>
        <c:noMultiLvlLbl val="0"/>
      </c:catAx>
      <c:valAx>
        <c:axId val="1962368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01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7.75</c:v>
                </c:pt>
                <c:pt idx="1">
                  <c:v>4.43</c:v>
                </c:pt>
                <c:pt idx="2">
                  <c:v>3.92</c:v>
                </c:pt>
                <c:pt idx="3">
                  <c:v>5.2</c:v>
                </c:pt>
                <c:pt idx="4">
                  <c:v>6.57</c:v>
                </c:pt>
              </c:numCache>
            </c:numRef>
          </c:val>
          <c:extLst xmlns:c16r2="http://schemas.microsoft.com/office/drawing/2015/06/chart">
            <c:ext xmlns:c16="http://schemas.microsoft.com/office/drawing/2014/chart" uri="{C3380CC4-5D6E-409C-BE32-E72D297353CC}">
              <c16:uniqueId val="{00000000-BA65-4A3D-85E9-83A1B1D7BD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32.090000000000003</c:v>
                </c:pt>
                <c:pt idx="1">
                  <c:v>32.06</c:v>
                </c:pt>
                <c:pt idx="2">
                  <c:v>31.62</c:v>
                </c:pt>
                <c:pt idx="3">
                  <c:v>29.9</c:v>
                </c:pt>
                <c:pt idx="4">
                  <c:v>29.72</c:v>
                </c:pt>
              </c:numCache>
            </c:numRef>
          </c:val>
          <c:extLst xmlns:c16r2="http://schemas.microsoft.com/office/drawing/2015/06/chart">
            <c:ext xmlns:c16="http://schemas.microsoft.com/office/drawing/2014/chart" uri="{C3380CC4-5D6E-409C-BE32-E72D297353CC}">
              <c16:uniqueId val="{00000001-BA65-4A3D-85E9-83A1B1D7BD8A}"/>
            </c:ext>
          </c:extLst>
        </c:ser>
        <c:dLbls>
          <c:showLegendKey val="0"/>
          <c:showVal val="0"/>
          <c:showCatName val="0"/>
          <c:showSerName val="0"/>
          <c:showPercent val="0"/>
          <c:showBubbleSize val="0"/>
        </c:dLbls>
        <c:gapWidth val="250"/>
        <c:overlap val="100"/>
        <c:axId val="198151552"/>
        <c:axId val="19815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1.06</c:v>
                </c:pt>
                <c:pt idx="1">
                  <c:v>-3.28</c:v>
                </c:pt>
                <c:pt idx="2">
                  <c:v>-0.45</c:v>
                </c:pt>
                <c:pt idx="3">
                  <c:v>0.08</c:v>
                </c:pt>
                <c:pt idx="4">
                  <c:v>1.44</c:v>
                </c:pt>
              </c:numCache>
            </c:numRef>
          </c:val>
          <c:smooth val="0"/>
          <c:extLst xmlns:c16r2="http://schemas.microsoft.com/office/drawing/2015/06/chart">
            <c:ext xmlns:c16="http://schemas.microsoft.com/office/drawing/2014/chart" uri="{C3380CC4-5D6E-409C-BE32-E72D297353CC}">
              <c16:uniqueId val="{00000002-BA65-4A3D-85E9-83A1B1D7BD8A}"/>
            </c:ext>
          </c:extLst>
        </c:ser>
        <c:dLbls>
          <c:showLegendKey val="0"/>
          <c:showVal val="0"/>
          <c:showCatName val="0"/>
          <c:showSerName val="0"/>
          <c:showPercent val="0"/>
          <c:showBubbleSize val="0"/>
        </c:dLbls>
        <c:marker val="1"/>
        <c:smooth val="0"/>
        <c:axId val="198151552"/>
        <c:axId val="198157824"/>
      </c:lineChart>
      <c:catAx>
        <c:axId val="1981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157824"/>
        <c:crosses val="autoZero"/>
        <c:auto val="1"/>
        <c:lblAlgn val="ctr"/>
        <c:lblOffset val="100"/>
        <c:tickLblSkip val="1"/>
        <c:tickMarkSkip val="1"/>
        <c:noMultiLvlLbl val="0"/>
      </c:catAx>
      <c:valAx>
        <c:axId val="19815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4.28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E7-4C8C-AB9B-7B7051E724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E7-4C8C-AB9B-7B7051E724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0E7-4C8C-AB9B-7B7051E7245D}"/>
            </c:ext>
          </c:extLst>
        </c:ser>
        <c:ser>
          <c:idx val="3"/>
          <c:order val="3"/>
          <c:tx>
            <c:strRef>
              <c:f>データシート!$A$30</c:f>
              <c:strCache>
                <c:ptCount val="1"/>
                <c:pt idx="0">
                  <c:v>介護保険事業（介護サービス事業勘定）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0.03</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00E7-4C8C-AB9B-7B7051E7245D}"/>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0.08</c:v>
                </c:pt>
                <c:pt idx="4">
                  <c:v>#N/A</c:v>
                </c:pt>
                <c:pt idx="5">
                  <c:v>0.01</c:v>
                </c:pt>
                <c:pt idx="6">
                  <c:v>#N/A</c:v>
                </c:pt>
                <c:pt idx="7">
                  <c:v>0.09</c:v>
                </c:pt>
                <c:pt idx="8">
                  <c:v>#N/A</c:v>
                </c:pt>
                <c:pt idx="9">
                  <c:v>0.03</c:v>
                </c:pt>
              </c:numCache>
            </c:numRef>
          </c:val>
          <c:extLst xmlns:c16r2="http://schemas.microsoft.com/office/drawing/2015/06/chart">
            <c:ext xmlns:c16="http://schemas.microsoft.com/office/drawing/2014/chart" uri="{C3380CC4-5D6E-409C-BE32-E72D297353CC}">
              <c16:uniqueId val="{00000004-00E7-4C8C-AB9B-7B7051E7245D}"/>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0.34</c:v>
                </c:pt>
                <c:pt idx="8">
                  <c:v>#N/A</c:v>
                </c:pt>
                <c:pt idx="9">
                  <c:v>0.7</c:v>
                </c:pt>
              </c:numCache>
            </c:numRef>
          </c:val>
          <c:extLst xmlns:c16r2="http://schemas.microsoft.com/office/drawing/2015/06/chart">
            <c:ext xmlns:c16="http://schemas.microsoft.com/office/drawing/2014/chart" uri="{C3380CC4-5D6E-409C-BE32-E72D297353CC}">
              <c16:uniqueId val="{00000005-00E7-4C8C-AB9B-7B7051E7245D}"/>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1.48</c:v>
                </c:pt>
                <c:pt idx="2">
                  <c:v>#N/A</c:v>
                </c:pt>
                <c:pt idx="3">
                  <c:v>1.81</c:v>
                </c:pt>
                <c:pt idx="4">
                  <c:v>#N/A</c:v>
                </c:pt>
                <c:pt idx="5">
                  <c:v>2.2000000000000002</c:v>
                </c:pt>
                <c:pt idx="6">
                  <c:v>#N/A</c:v>
                </c:pt>
                <c:pt idx="7">
                  <c:v>1.54</c:v>
                </c:pt>
                <c:pt idx="8">
                  <c:v>#N/A</c:v>
                </c:pt>
                <c:pt idx="9">
                  <c:v>1.33</c:v>
                </c:pt>
              </c:numCache>
            </c:numRef>
          </c:val>
          <c:extLst xmlns:c16r2="http://schemas.microsoft.com/office/drawing/2015/06/chart">
            <c:ext xmlns:c16="http://schemas.microsoft.com/office/drawing/2014/chart" uri="{C3380CC4-5D6E-409C-BE32-E72D297353CC}">
              <c16:uniqueId val="{00000006-00E7-4C8C-AB9B-7B7051E7245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7.75</c:v>
                </c:pt>
                <c:pt idx="2">
                  <c:v>#N/A</c:v>
                </c:pt>
                <c:pt idx="3">
                  <c:v>4.43</c:v>
                </c:pt>
                <c:pt idx="4">
                  <c:v>#N/A</c:v>
                </c:pt>
                <c:pt idx="5">
                  <c:v>3.92</c:v>
                </c:pt>
                <c:pt idx="6">
                  <c:v>#N/A</c:v>
                </c:pt>
                <c:pt idx="7">
                  <c:v>5.19</c:v>
                </c:pt>
                <c:pt idx="8">
                  <c:v>#N/A</c:v>
                </c:pt>
                <c:pt idx="9">
                  <c:v>6.57</c:v>
                </c:pt>
              </c:numCache>
            </c:numRef>
          </c:val>
          <c:extLst xmlns:c16r2="http://schemas.microsoft.com/office/drawing/2015/06/chart">
            <c:ext xmlns:c16="http://schemas.microsoft.com/office/drawing/2014/chart" uri="{C3380CC4-5D6E-409C-BE32-E72D297353CC}">
              <c16:uniqueId val="{00000007-00E7-4C8C-AB9B-7B7051E7245D}"/>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5.08</c:v>
                </c:pt>
                <c:pt idx="2">
                  <c:v>#N/A</c:v>
                </c:pt>
                <c:pt idx="3">
                  <c:v>6.02</c:v>
                </c:pt>
                <c:pt idx="4">
                  <c:v>#N/A</c:v>
                </c:pt>
                <c:pt idx="5">
                  <c:v>5.95</c:v>
                </c:pt>
                <c:pt idx="6">
                  <c:v>#N/A</c:v>
                </c:pt>
                <c:pt idx="7">
                  <c:v>6.5</c:v>
                </c:pt>
                <c:pt idx="8">
                  <c:v>#N/A</c:v>
                </c:pt>
                <c:pt idx="9">
                  <c:v>7.69</c:v>
                </c:pt>
              </c:numCache>
            </c:numRef>
          </c:val>
          <c:extLst xmlns:c16r2="http://schemas.microsoft.com/office/drawing/2015/06/chart">
            <c:ext xmlns:c16="http://schemas.microsoft.com/office/drawing/2014/chart" uri="{C3380CC4-5D6E-409C-BE32-E72D297353CC}">
              <c16:uniqueId val="{00000008-00E7-4C8C-AB9B-7B7051E7245D}"/>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7.36</c:v>
                </c:pt>
                <c:pt idx="1">
                  <c:v>#N/A</c:v>
                </c:pt>
                <c:pt idx="2">
                  <c:v>5.39</c:v>
                </c:pt>
                <c:pt idx="3">
                  <c:v>#N/A</c:v>
                </c:pt>
                <c:pt idx="4">
                  <c:v>4.18</c:v>
                </c:pt>
                <c:pt idx="5">
                  <c:v>#N/A</c:v>
                </c:pt>
                <c:pt idx="6">
                  <c:v>4.01</c:v>
                </c:pt>
                <c:pt idx="7">
                  <c:v>#N/A</c:v>
                </c:pt>
                <c:pt idx="8">
                  <c:v>3.13</c:v>
                </c:pt>
                <c:pt idx="9">
                  <c:v>#N/A</c:v>
                </c:pt>
              </c:numCache>
            </c:numRef>
          </c:val>
          <c:extLst xmlns:c16r2="http://schemas.microsoft.com/office/drawing/2015/06/chart">
            <c:ext xmlns:c16="http://schemas.microsoft.com/office/drawing/2014/chart" uri="{C3380CC4-5D6E-409C-BE32-E72D297353CC}">
              <c16:uniqueId val="{00000009-00E7-4C8C-AB9B-7B7051E7245D}"/>
            </c:ext>
          </c:extLst>
        </c:ser>
        <c:dLbls>
          <c:showLegendKey val="0"/>
          <c:showVal val="0"/>
          <c:showCatName val="0"/>
          <c:showSerName val="0"/>
          <c:showPercent val="0"/>
          <c:showBubbleSize val="0"/>
        </c:dLbls>
        <c:gapWidth val="150"/>
        <c:overlap val="100"/>
        <c:axId val="198346240"/>
        <c:axId val="198347776"/>
      </c:barChart>
      <c:catAx>
        <c:axId val="19834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347776"/>
        <c:crosses val="autoZero"/>
        <c:auto val="1"/>
        <c:lblAlgn val="ctr"/>
        <c:lblOffset val="100"/>
        <c:tickLblSkip val="1"/>
        <c:tickMarkSkip val="1"/>
        <c:noMultiLvlLbl val="0"/>
      </c:catAx>
      <c:valAx>
        <c:axId val="19834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34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931</c:v>
                </c:pt>
                <c:pt idx="5">
                  <c:v>920</c:v>
                </c:pt>
                <c:pt idx="8">
                  <c:v>953</c:v>
                </c:pt>
                <c:pt idx="11">
                  <c:v>963</c:v>
                </c:pt>
                <c:pt idx="14">
                  <c:v>962</c:v>
                </c:pt>
              </c:numCache>
            </c:numRef>
          </c:val>
          <c:extLst xmlns:c16r2="http://schemas.microsoft.com/office/drawing/2015/06/chart">
            <c:ext xmlns:c16="http://schemas.microsoft.com/office/drawing/2014/chart" uri="{C3380CC4-5D6E-409C-BE32-E72D297353CC}">
              <c16:uniqueId val="{00000000-B9DB-41E2-B884-09B83AE89D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DB-41E2-B884-09B83AE89D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9DB-41E2-B884-09B83AE89D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13</c:v>
                </c:pt>
                <c:pt idx="6">
                  <c:v>14</c:v>
                </c:pt>
                <c:pt idx="9">
                  <c:v>15</c:v>
                </c:pt>
                <c:pt idx="12">
                  <c:v>14</c:v>
                </c:pt>
              </c:numCache>
            </c:numRef>
          </c:val>
          <c:extLst xmlns:c16r2="http://schemas.microsoft.com/office/drawing/2015/06/chart">
            <c:ext xmlns:c16="http://schemas.microsoft.com/office/drawing/2014/chart" uri="{C3380CC4-5D6E-409C-BE32-E72D297353CC}">
              <c16:uniqueId val="{00000003-B9DB-41E2-B884-09B83AE89D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409</c:v>
                </c:pt>
                <c:pt idx="3">
                  <c:v>387</c:v>
                </c:pt>
                <c:pt idx="6">
                  <c:v>481</c:v>
                </c:pt>
                <c:pt idx="9">
                  <c:v>450</c:v>
                </c:pt>
                <c:pt idx="12">
                  <c:v>460</c:v>
                </c:pt>
              </c:numCache>
            </c:numRef>
          </c:val>
          <c:extLst xmlns:c16r2="http://schemas.microsoft.com/office/drawing/2015/06/chart">
            <c:ext xmlns:c16="http://schemas.microsoft.com/office/drawing/2014/chart" uri="{C3380CC4-5D6E-409C-BE32-E72D297353CC}">
              <c16:uniqueId val="{00000004-B9DB-41E2-B884-09B83AE89D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DB-41E2-B884-09B83AE89D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DB-41E2-B884-09B83AE89D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858</c:v>
                </c:pt>
                <c:pt idx="3">
                  <c:v>828</c:v>
                </c:pt>
                <c:pt idx="6">
                  <c:v>856</c:v>
                </c:pt>
                <c:pt idx="9">
                  <c:v>854</c:v>
                </c:pt>
                <c:pt idx="12">
                  <c:v>840</c:v>
                </c:pt>
              </c:numCache>
            </c:numRef>
          </c:val>
          <c:extLst xmlns:c16r2="http://schemas.microsoft.com/office/drawing/2015/06/chart">
            <c:ext xmlns:c16="http://schemas.microsoft.com/office/drawing/2014/chart" uri="{C3380CC4-5D6E-409C-BE32-E72D297353CC}">
              <c16:uniqueId val="{00000007-B9DB-41E2-B884-09B83AE89D6D}"/>
            </c:ext>
          </c:extLst>
        </c:ser>
        <c:dLbls>
          <c:showLegendKey val="0"/>
          <c:showVal val="0"/>
          <c:showCatName val="0"/>
          <c:showSerName val="0"/>
          <c:showPercent val="0"/>
          <c:showBubbleSize val="0"/>
        </c:dLbls>
        <c:gapWidth val="100"/>
        <c:overlap val="100"/>
        <c:axId val="208408960"/>
        <c:axId val="20841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344</c:v>
                </c:pt>
                <c:pt idx="2">
                  <c:v>#N/A</c:v>
                </c:pt>
                <c:pt idx="3">
                  <c:v>#N/A</c:v>
                </c:pt>
                <c:pt idx="4">
                  <c:v>308</c:v>
                </c:pt>
                <c:pt idx="5">
                  <c:v>#N/A</c:v>
                </c:pt>
                <c:pt idx="6">
                  <c:v>#N/A</c:v>
                </c:pt>
                <c:pt idx="7">
                  <c:v>398</c:v>
                </c:pt>
                <c:pt idx="8">
                  <c:v>#N/A</c:v>
                </c:pt>
                <c:pt idx="9">
                  <c:v>#N/A</c:v>
                </c:pt>
                <c:pt idx="10">
                  <c:v>356</c:v>
                </c:pt>
                <c:pt idx="11">
                  <c:v>#N/A</c:v>
                </c:pt>
                <c:pt idx="12">
                  <c:v>#N/A</c:v>
                </c:pt>
                <c:pt idx="13">
                  <c:v>352</c:v>
                </c:pt>
                <c:pt idx="14">
                  <c:v>#N/A</c:v>
                </c:pt>
              </c:numCache>
            </c:numRef>
          </c:val>
          <c:smooth val="0"/>
          <c:extLst xmlns:c16r2="http://schemas.microsoft.com/office/drawing/2015/06/chart">
            <c:ext xmlns:c16="http://schemas.microsoft.com/office/drawing/2014/chart" uri="{C3380CC4-5D6E-409C-BE32-E72D297353CC}">
              <c16:uniqueId val="{00000008-B9DB-41E2-B884-09B83AE89D6D}"/>
            </c:ext>
          </c:extLst>
        </c:ser>
        <c:dLbls>
          <c:showLegendKey val="0"/>
          <c:showVal val="0"/>
          <c:showCatName val="0"/>
          <c:showSerName val="0"/>
          <c:showPercent val="0"/>
          <c:showBubbleSize val="0"/>
        </c:dLbls>
        <c:marker val="1"/>
        <c:smooth val="0"/>
        <c:axId val="208408960"/>
        <c:axId val="208410880"/>
      </c:lineChart>
      <c:catAx>
        <c:axId val="2084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410880"/>
        <c:crosses val="autoZero"/>
        <c:auto val="1"/>
        <c:lblAlgn val="ctr"/>
        <c:lblOffset val="100"/>
        <c:tickLblSkip val="1"/>
        <c:tickMarkSkip val="1"/>
        <c:noMultiLvlLbl val="0"/>
      </c:catAx>
      <c:valAx>
        <c:axId val="20841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0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9768</c:v>
                </c:pt>
                <c:pt idx="5">
                  <c:v>9604</c:v>
                </c:pt>
                <c:pt idx="8">
                  <c:v>9418</c:v>
                </c:pt>
                <c:pt idx="11">
                  <c:v>9489</c:v>
                </c:pt>
                <c:pt idx="14">
                  <c:v>9227</c:v>
                </c:pt>
              </c:numCache>
            </c:numRef>
          </c:val>
          <c:extLst xmlns:c16r2="http://schemas.microsoft.com/office/drawing/2015/06/chart">
            <c:ext xmlns:c16="http://schemas.microsoft.com/office/drawing/2014/chart" uri="{C3380CC4-5D6E-409C-BE32-E72D297353CC}">
              <c16:uniqueId val="{00000000-9A52-4277-B490-ADFE87506B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3578</c:v>
                </c:pt>
                <c:pt idx="5">
                  <c:v>3351</c:v>
                </c:pt>
                <c:pt idx="8">
                  <c:v>3156</c:v>
                </c:pt>
                <c:pt idx="11">
                  <c:v>3021</c:v>
                </c:pt>
                <c:pt idx="14">
                  <c:v>2877</c:v>
                </c:pt>
              </c:numCache>
            </c:numRef>
          </c:val>
          <c:extLst xmlns:c16r2="http://schemas.microsoft.com/office/drawing/2015/06/chart">
            <c:ext xmlns:c16="http://schemas.microsoft.com/office/drawing/2014/chart" uri="{C3380CC4-5D6E-409C-BE32-E72D297353CC}">
              <c16:uniqueId val="{00000001-9A52-4277-B490-ADFE87506B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2974</c:v>
                </c:pt>
                <c:pt idx="5">
                  <c:v>3049</c:v>
                </c:pt>
                <c:pt idx="8">
                  <c:v>3156</c:v>
                </c:pt>
                <c:pt idx="11">
                  <c:v>3151</c:v>
                </c:pt>
                <c:pt idx="14">
                  <c:v>3193</c:v>
                </c:pt>
              </c:numCache>
            </c:numRef>
          </c:val>
          <c:extLst xmlns:c16r2="http://schemas.microsoft.com/office/drawing/2015/06/chart">
            <c:ext xmlns:c16="http://schemas.microsoft.com/office/drawing/2014/chart" uri="{C3380CC4-5D6E-409C-BE32-E72D297353CC}">
              <c16:uniqueId val="{00000002-9A52-4277-B490-ADFE87506B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52-4277-B490-ADFE87506B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52-4277-B490-ADFE87506B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52-4277-B490-ADFE87506B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1823</c:v>
                </c:pt>
                <c:pt idx="3">
                  <c:v>1794</c:v>
                </c:pt>
                <c:pt idx="6">
                  <c:v>1753</c:v>
                </c:pt>
                <c:pt idx="9">
                  <c:v>1475</c:v>
                </c:pt>
                <c:pt idx="12">
                  <c:v>1399</c:v>
                </c:pt>
              </c:numCache>
            </c:numRef>
          </c:val>
          <c:extLst xmlns:c16r2="http://schemas.microsoft.com/office/drawing/2015/06/chart">
            <c:ext xmlns:c16="http://schemas.microsoft.com/office/drawing/2014/chart" uri="{C3380CC4-5D6E-409C-BE32-E72D297353CC}">
              <c16:uniqueId val="{00000006-9A52-4277-B490-ADFE87506B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175</c:v>
                </c:pt>
                <c:pt idx="3">
                  <c:v>173</c:v>
                </c:pt>
                <c:pt idx="6">
                  <c:v>194</c:v>
                </c:pt>
                <c:pt idx="9">
                  <c:v>193</c:v>
                </c:pt>
                <c:pt idx="12">
                  <c:v>176</c:v>
                </c:pt>
              </c:numCache>
            </c:numRef>
          </c:val>
          <c:extLst xmlns:c16r2="http://schemas.microsoft.com/office/drawing/2015/06/chart">
            <c:ext xmlns:c16="http://schemas.microsoft.com/office/drawing/2014/chart" uri="{C3380CC4-5D6E-409C-BE32-E72D297353CC}">
              <c16:uniqueId val="{00000007-9A52-4277-B490-ADFE87506B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6778</c:v>
                </c:pt>
                <c:pt idx="3">
                  <c:v>6662</c:v>
                </c:pt>
                <c:pt idx="6">
                  <c:v>7682</c:v>
                </c:pt>
                <c:pt idx="9">
                  <c:v>7169</c:v>
                </c:pt>
                <c:pt idx="12">
                  <c:v>7397</c:v>
                </c:pt>
              </c:numCache>
            </c:numRef>
          </c:val>
          <c:extLst xmlns:c16r2="http://schemas.microsoft.com/office/drawing/2015/06/chart">
            <c:ext xmlns:c16="http://schemas.microsoft.com/office/drawing/2014/chart" uri="{C3380CC4-5D6E-409C-BE32-E72D297353CC}">
              <c16:uniqueId val="{00000008-9A52-4277-B490-ADFE87506B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A52-4277-B490-ADFE87506B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9586</c:v>
                </c:pt>
                <c:pt idx="3">
                  <c:v>9328</c:v>
                </c:pt>
                <c:pt idx="6">
                  <c:v>8999</c:v>
                </c:pt>
                <c:pt idx="9">
                  <c:v>8890</c:v>
                </c:pt>
                <c:pt idx="12">
                  <c:v>8737</c:v>
                </c:pt>
              </c:numCache>
            </c:numRef>
          </c:val>
          <c:extLst xmlns:c16r2="http://schemas.microsoft.com/office/drawing/2015/06/chart">
            <c:ext xmlns:c16="http://schemas.microsoft.com/office/drawing/2014/chart" uri="{C3380CC4-5D6E-409C-BE32-E72D297353CC}">
              <c16:uniqueId val="{0000000A-9A52-4277-B490-ADFE87506B9D}"/>
            </c:ext>
          </c:extLst>
        </c:ser>
        <c:dLbls>
          <c:showLegendKey val="0"/>
          <c:showVal val="0"/>
          <c:showCatName val="0"/>
          <c:showSerName val="0"/>
          <c:showPercent val="0"/>
          <c:showBubbleSize val="0"/>
        </c:dLbls>
        <c:gapWidth val="100"/>
        <c:overlap val="100"/>
        <c:axId val="199824128"/>
        <c:axId val="19982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2042</c:v>
                </c:pt>
                <c:pt idx="2">
                  <c:v>#N/A</c:v>
                </c:pt>
                <c:pt idx="3">
                  <c:v>#N/A</c:v>
                </c:pt>
                <c:pt idx="4">
                  <c:v>1953</c:v>
                </c:pt>
                <c:pt idx="5">
                  <c:v>#N/A</c:v>
                </c:pt>
                <c:pt idx="6">
                  <c:v>#N/A</c:v>
                </c:pt>
                <c:pt idx="7">
                  <c:v>2899</c:v>
                </c:pt>
                <c:pt idx="8">
                  <c:v>#N/A</c:v>
                </c:pt>
                <c:pt idx="9">
                  <c:v>#N/A</c:v>
                </c:pt>
                <c:pt idx="10">
                  <c:v>2065</c:v>
                </c:pt>
                <c:pt idx="11">
                  <c:v>#N/A</c:v>
                </c:pt>
                <c:pt idx="12">
                  <c:v>#N/A</c:v>
                </c:pt>
                <c:pt idx="13">
                  <c:v>2412</c:v>
                </c:pt>
                <c:pt idx="14">
                  <c:v>#N/A</c:v>
                </c:pt>
              </c:numCache>
            </c:numRef>
          </c:val>
          <c:smooth val="0"/>
          <c:extLst xmlns:c16r2="http://schemas.microsoft.com/office/drawing/2015/06/chart">
            <c:ext xmlns:c16="http://schemas.microsoft.com/office/drawing/2014/chart" uri="{C3380CC4-5D6E-409C-BE32-E72D297353CC}">
              <c16:uniqueId val="{0000000B-9A52-4277-B490-ADFE87506B9D}"/>
            </c:ext>
          </c:extLst>
        </c:ser>
        <c:dLbls>
          <c:showLegendKey val="0"/>
          <c:showVal val="0"/>
          <c:showCatName val="0"/>
          <c:showSerName val="0"/>
          <c:showPercent val="0"/>
          <c:showBubbleSize val="0"/>
        </c:dLbls>
        <c:marker val="1"/>
        <c:smooth val="0"/>
        <c:axId val="199824128"/>
        <c:axId val="199826048"/>
      </c:lineChart>
      <c:catAx>
        <c:axId val="1998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826048"/>
        <c:crosses val="autoZero"/>
        <c:auto val="1"/>
        <c:lblAlgn val="ctr"/>
        <c:lblOffset val="100"/>
        <c:tickLblSkip val="1"/>
        <c:tickMarkSkip val="1"/>
        <c:noMultiLvlLbl val="0"/>
      </c:catAx>
      <c:valAx>
        <c:axId val="19982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8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1874</c:v>
                </c:pt>
                <c:pt idx="1">
                  <c:v>1798</c:v>
                </c:pt>
                <c:pt idx="2">
                  <c:v>1800</c:v>
                </c:pt>
              </c:numCache>
            </c:numRef>
          </c:val>
          <c:extLst xmlns:c16r2="http://schemas.microsoft.com/office/drawing/2015/06/chart">
            <c:ext xmlns:c16="http://schemas.microsoft.com/office/drawing/2014/chart" uri="{C3380CC4-5D6E-409C-BE32-E72D297353CC}">
              <c16:uniqueId val="{00000000-4DFB-422D-8809-18C3172638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216</c:v>
                </c:pt>
                <c:pt idx="1">
                  <c:v>228</c:v>
                </c:pt>
                <c:pt idx="2">
                  <c:v>239</c:v>
                </c:pt>
              </c:numCache>
            </c:numRef>
          </c:val>
          <c:extLst xmlns:c16r2="http://schemas.microsoft.com/office/drawing/2015/06/chart">
            <c:ext xmlns:c16="http://schemas.microsoft.com/office/drawing/2014/chart" uri="{C3380CC4-5D6E-409C-BE32-E72D297353CC}">
              <c16:uniqueId val="{00000001-4DFB-422D-8809-18C3172638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471</c:v>
                </c:pt>
                <c:pt idx="1">
                  <c:v>475</c:v>
                </c:pt>
                <c:pt idx="2">
                  <c:v>486</c:v>
                </c:pt>
              </c:numCache>
            </c:numRef>
          </c:val>
          <c:extLst xmlns:c16r2="http://schemas.microsoft.com/office/drawing/2015/06/chart">
            <c:ext xmlns:c16="http://schemas.microsoft.com/office/drawing/2014/chart" uri="{C3380CC4-5D6E-409C-BE32-E72D297353CC}">
              <c16:uniqueId val="{00000002-4DFB-422D-8809-18C317263896}"/>
            </c:ext>
          </c:extLst>
        </c:ser>
        <c:dLbls>
          <c:showLegendKey val="0"/>
          <c:showVal val="0"/>
          <c:showCatName val="0"/>
          <c:showSerName val="0"/>
          <c:showPercent val="0"/>
          <c:showBubbleSize val="0"/>
        </c:dLbls>
        <c:gapWidth val="120"/>
        <c:overlap val="100"/>
        <c:axId val="209070336"/>
        <c:axId val="209072128"/>
      </c:barChart>
      <c:catAx>
        <c:axId val="2090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072128"/>
        <c:crosses val="autoZero"/>
        <c:auto val="1"/>
        <c:lblAlgn val="ctr"/>
        <c:lblOffset val="100"/>
        <c:tickLblSkip val="1"/>
        <c:tickMarkSkip val="1"/>
        <c:noMultiLvlLbl val="0"/>
      </c:catAx>
      <c:valAx>
        <c:axId val="209072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0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075586171788929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{3597FD15-54F3-4E6C-B4B2-DE047BC201E4}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592-4782-B7E8-90B9D15B0FA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{C013298E-7326-4CE2-BF94-E3B1EEADB5C2}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92-4782-B7E8-90B9D15B0FA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{3F8FDD48-C502-4885-B40A-0A80DE5A6EB3}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92-4782-B7E8-90B9D15B0FA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{21539150-9213-41BC-9F65-01F254BE3FDF}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92-4782-B7E8-90B9D15B0FA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{EDBC51A3-3E9F-4F34-A447-FC3C96837C39}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92-4782-B7E8-90B9D15B0FA7}"/>
                </c:ext>
              </c:extLst>
            </c:dLbl>
            <c:dLbl>
              <c:idx val="8"/>
              <c:layout>
                <c:manualLayout>
                  <c:x val="-2.921481476735594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{3C67A38B-93A0-4396-BAB3-2B2E64D9DF81}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592-4782-B7E8-90B9D15B0FA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{1DFC48A1-5B56-426C-9F53-DE3BDB876837}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592-4782-B7E8-90B9D15B0FA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{EC0D1F2E-38A9-4946-B354-4AAB4180A94A}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592-4782-B7E8-90B9D15B0FA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{0CF231F8-C08C-452C-A8CE-6CDDA7B6A72E}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592-4782-B7E8-90B9D15B0F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63</c:v>
                </c:pt>
                <c:pt idx="16">
                  <c:v>64.2</c:v>
                </c:pt>
                <c:pt idx="24">
                  <c:v>65.599999999999994</c:v>
                </c:pt>
                <c:pt idx="32">
                  <c:v>66.2</c:v>
                </c:pt>
              </c:numCache>
            </c:numRef>
          </c:xVal>
          <c:yVal>
            <c:numRef>
              <c:f>公会計指標分析・財政指標組合せ分析表!$BP$51:$DC$51</c:f>
              <c:numCache>
                <c:formatCode>#,##0.0;"▲ "#,##0.0</c:formatCode>
                <c:ptCount val="40"/>
                <c:pt idx="0">
                  <c:v>40.299999999999997</c:v>
                </c:pt>
                <c:pt idx="8">
                  <c:v>38.6</c:v>
                </c:pt>
                <c:pt idx="16">
                  <c:v>56.7</c:v>
                </c:pt>
                <c:pt idx="24">
                  <c:v>39.799999999999997</c:v>
                </c:pt>
                <c:pt idx="32">
                  <c:v>46.1</c:v>
                </c:pt>
              </c:numCache>
            </c:numRef>
          </c:yVal>
          <c:smooth val="0"/>
          <c:extLst xmlns:c16r2="http://schemas.microsoft.com/office/drawing/2015/06/chart">
            <c:ext xmlns:c16="http://schemas.microsoft.com/office/drawing/2014/chart" uri="{C3380CC4-5D6E-409C-BE32-E72D297353CC}">
              <c16:uniqueId val="{00000009-D592-4782-B7E8-90B9D15B0F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{A0259F8A-E1FC-48F1-9D41-F8E4480F2855}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592-4782-B7E8-90B9D15B0FA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{84854278-D60E-4CF6-85F8-9D0BE96ADC13}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92-4782-B7E8-90B9D15B0FA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{B2CC6FC4-A627-478C-B774-E5B6515FF598}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92-4782-B7E8-90B9D15B0FA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{4A9F3B74-C5B1-4904-ADF7-3A70C8F8550B}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92-4782-B7E8-90B9D15B0FA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{F325796E-CE37-4ED5-A4F0-3FD4966F5A96}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92-4782-B7E8-90B9D15B0FA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{F4E07EB8-174F-4337-AF2F-8C4416955D8D}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592-4782-B7E8-90B9D15B0FA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{1B1FA822-1BF8-4C76-B5FD-5FFA089F585F}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592-4782-B7E8-90B9D15B0FA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{B16A5087-F5EE-40ED-B814-4F32BF04AB94}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592-4782-B7E8-90B9D15B0FA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{B5E17241-2F36-4BF8-87D8-C686F5267FA2}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592-4782-B7E8-90B9D15B0F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D592-4782-B7E8-90B9D15B0FA7}"/>
            </c:ext>
          </c:extLst>
        </c:ser>
        <c:dLbls>
          <c:showLegendKey val="0"/>
          <c:showVal val="1"/>
          <c:showCatName val="0"/>
          <c:showSerName val="0"/>
          <c:showPercent val="0"/>
          <c:showBubbleSize val="0"/>
        </c:dLbls>
        <c:axId val="208844288"/>
        <c:axId val="208846208"/>
      </c:scatterChart>
      <c:valAx>
        <c:axId val="208844288"/>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846208"/>
        <c:crosses val="autoZero"/>
        <c:crossBetween val="midCat"/>
      </c:valAx>
      <c:valAx>
        <c:axId val="20884620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844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7.7920031892442468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{97A447F0-A7CF-4EDD-B857-B261C95E865B}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B97-475F-BE13-B3124B1AC1C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{01C24305-E93C-49B3-9C7B-CC71653FD8FD}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97-475F-BE13-B3124B1AC1C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{D93860A7-48D6-4ABF-8AA7-C54A1C93FD2B}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97-475F-BE13-B3124B1AC1C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{AF4C91A8-EEB0-48F0-8506-9A1F4ECB6192}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97-475F-BE13-B3124B1AC1C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{5D50C103-8E82-475B-A6D8-9EC9D75DD2AE}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97-475F-BE13-B3124B1AC1C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{5A294E36-665D-4C7F-A408-A1880F77C0E2}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B97-475F-BE13-B3124B1AC1C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{15AC4470-FFEB-4DC3-8154-0BF1F87A801F}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B97-475F-BE13-B3124B1AC1C6}"/>
                </c:ext>
              </c:extLst>
            </c:dLbl>
            <c:dLbl>
              <c:idx val="24"/>
              <c:layout>
                <c:manualLayout>
                  <c:x val="-1.8235628084250128E-2"/>
                  <c:y val="-4.691326228314543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{2508F7C9-0CBE-4871-8007-C3F8F8B24D20}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B97-475F-BE13-B3124B1AC1C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{A52F9659-91EC-4D0F-A971-F47E610AB2B2}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B97-475F-BE13-B3124B1AC1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6.8</c:v>
                </c:pt>
                <c:pt idx="24">
                  <c:v>6.9</c:v>
                </c:pt>
                <c:pt idx="32">
                  <c:v>7.1</c:v>
                </c:pt>
              </c:numCache>
            </c:numRef>
          </c:xVal>
          <c:yVal>
            <c:numRef>
              <c:f>公会計指標分析・財政指標組合せ分析表!$BP$73:$DC$73</c:f>
              <c:numCache>
                <c:formatCode>#,##0.0;"▲ "#,##0.0</c:formatCode>
                <c:ptCount val="40"/>
                <c:pt idx="0">
                  <c:v>40.299999999999997</c:v>
                </c:pt>
                <c:pt idx="8">
                  <c:v>38.6</c:v>
                </c:pt>
                <c:pt idx="16">
                  <c:v>56.7</c:v>
                </c:pt>
                <c:pt idx="24">
                  <c:v>39.799999999999997</c:v>
                </c:pt>
                <c:pt idx="32">
                  <c:v>46.1</c:v>
                </c:pt>
              </c:numCache>
            </c:numRef>
          </c:yVal>
          <c:smooth val="0"/>
          <c:extLst xmlns:c16r2="http://schemas.microsoft.com/office/drawing/2015/06/chart">
            <c:ext xmlns:c16="http://schemas.microsoft.com/office/drawing/2014/chart" uri="{C3380CC4-5D6E-409C-BE32-E72D297353CC}">
              <c16:uniqueId val="{00000009-4B97-475F-BE13-B3124B1AC1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{A29C2671-7E7D-4B8A-96FE-F2245A6D7DD0}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B97-475F-BE13-B3124B1AC1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{E2F6B9E1-314F-4462-A49F-8C4CC538D465}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97-475F-BE13-B3124B1AC1C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{9022D5A6-5E6D-4486-B513-30AE05A1043D}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97-475F-BE13-B3124B1AC1C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{36F51CC6-1CD2-4F9C-9AE8-733A29CEDBFF}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97-475F-BE13-B3124B1AC1C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{4CC2959D-C206-4266-9046-234DB5E472D0}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97-475F-BE13-B3124B1AC1C6}"/>
                </c:ext>
              </c:extLst>
            </c:dLbl>
            <c:dLbl>
              <c:idx val="8"/>
              <c:layout>
                <c:manualLayout>
                  <c:x val="-4.5160355153971203E-2"/>
                  <c:y val="-8.225900690934422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{835122C0-2CCB-4E14-B878-A1A535A157E5}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B97-475F-BE13-B3124B1AC1C6}"/>
                </c:ext>
              </c:extLst>
            </c:dLbl>
            <c:dLbl>
              <c:idx val="16"/>
              <c:layout>
                <c:manualLayout>
                  <c:x val="-1.8235628084250059E-2"/>
                  <c:y val="-5.843060551117296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{860540A0-5D47-4C1F-B9B1-49FA50FE5461}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B97-475F-BE13-B3124B1AC1C6}"/>
                </c:ext>
              </c:extLst>
            </c:dLbl>
            <c:dLbl>
              <c:idx val="24"/>
              <c:layout>
                <c:manualLayout>
                  <c:x val="-3.1697991619110633E-2"/>
                  <c:y val="-4.65603288428647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{0A3CF475-EC88-43D1-8BD5-030F7858C410}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B97-475F-BE13-B3124B1AC1C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{A8A5E6AF-1B52-4806-8733-605377A22582}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B97-475F-BE13-B3124B1AC1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4B97-475F-BE13-B3124B1AC1C6}"/>
            </c:ext>
          </c:extLst>
        </c:ser>
        <c:dLbls>
          <c:showLegendKey val="0"/>
          <c:showVal val="1"/>
          <c:showCatName val="0"/>
          <c:showSerName val="0"/>
          <c:showPercent val="0"/>
          <c:showBubbleSize val="0"/>
        </c:dLbls>
        <c:axId val="209679104"/>
        <c:axId val="209681024"/>
      </c:scatterChart>
      <c:valAx>
        <c:axId val="209679104"/>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681024"/>
        <c:crosses val="autoZero"/>
        <c:crossBetween val="midCat"/>
      </c:valAx>
      <c:valAx>
        <c:axId val="209681024"/>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679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28,338
28,152
14.27
9,443,689
9,002,265
398,080
6,058,591
8,736,873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基準財政需要額が単位費用や補正係数の見直し及び過年度に借入を行った町債の元利償還算入開始などにより増加となったものの、基準財政収入額が固定資産税の増などにより増加となったため、財政力指数は前年度と比較して横ばい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引き続き、事務事業の見直しによる歳出の抑制及び使用料・手数料の最適化や徴収強化などにより、財政の健全化を図る。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町税や交付税、各種交付金、その他一般財源などの増により経常一般財源等が増加したことから、経常収支比率は前年度と比較して０．３ポイント改善した。</a:t>
          </a:r>
        </a:p>
        <a:p>
          <a:r>
            <a:rPr kumimoji="1" lang="ja-JP" altLang="en-US" sz="1300">
              <a:latin typeface="ＭＳ Ｐゴシック" panose="020B0600070205080204" pitchFamily="50" charset="-128"/>
              <a:ea typeface="ＭＳ Ｐゴシック" panose="020B0600070205080204" pitchFamily="50" charset="-128"/>
            </a:rPr>
            <a:t>　類似団体と比較しても高い状況にあり、要因としては、衛生処理場での焼却廃止にともなう可燃ごみ処理業務の民間委託や、小・中学校での少人数学級の実施にかかる物件費が高いことが挙げられる。</a:t>
          </a:r>
        </a:p>
        <a:p>
          <a:r>
            <a:rPr kumimoji="1" lang="ja-JP" altLang="en-US" sz="1300">
              <a:latin typeface="ＭＳ Ｐゴシック" panose="020B0600070205080204" pitchFamily="50" charset="-128"/>
              <a:ea typeface="ＭＳ Ｐゴシック" panose="020B0600070205080204" pitchFamily="50" charset="-128"/>
            </a:rPr>
            <a:t>　今後もこうした厳しい状況が続くものと見込まれることから、引き続き徹底した行財政改革への取り組みを推進し、効率的な行政運営に努める。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39370</xdr:rowOff>
    </xdr:to>
    <xdr:cxnSp macro="">
      <xdr:nvCxnSpPr>
        <xdr:cNvPr id="128" name="直線コネクタ 127"/>
        <xdr:cNvCxnSpPr/>
      </xdr:nvCxnSpPr>
      <xdr:spPr>
        <a:xfrm flipV="1">
          <a:off x="4114800" y="1099407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99695</xdr:rowOff>
    </xdr:to>
    <xdr:cxnSp macro="">
      <xdr:nvCxnSpPr>
        <xdr:cNvPr id="131" name="直線コネクタ 130"/>
        <xdr:cNvCxnSpPr/>
      </xdr:nvCxnSpPr>
      <xdr:spPr>
        <a:xfrm flipV="1">
          <a:off x="3225800" y="1101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635</xdr:rowOff>
    </xdr:to>
    <xdr:cxnSp macro="">
      <xdr:nvCxnSpPr>
        <xdr:cNvPr id="134" name="直線コネクタ 133"/>
        <xdr:cNvCxnSpPr/>
      </xdr:nvCxnSpPr>
      <xdr:spPr>
        <a:xfrm flipV="1">
          <a:off x="2336800" y="110724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635</xdr:rowOff>
    </xdr:to>
    <xdr:cxnSp macro="">
      <xdr:nvCxnSpPr>
        <xdr:cNvPr id="137" name="直線コネクタ 136"/>
        <xdr:cNvCxnSpPr/>
      </xdr:nvCxnSpPr>
      <xdr:spPr>
        <a:xfrm>
          <a:off x="1447800" y="110483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0" name="テキスト ボックス 149"/>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1" name="楕円 150"/>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2" name="テキスト ボックス 151"/>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3" name="楕円 152"/>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4" name="テキスト ボックス 153"/>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6" name="テキスト ボックス 15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としては、人件費について類似団体平均を下回っているものの、物件費について、衛生処理場での焼却廃止に伴う可燃ごみ処理業務の民間委託や、小・中学校での少人数学級の実施に係る講師の配置を行っており、類似団体平均を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今後は、長期継続契約の活用による物件費の抑制や、事務の統廃合の推進などにより定員適正化を図っていく。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113652</xdr:rowOff>
    </xdr:from>
    <xdr:to>
      <xdr:col>23</xdr:col>
      <xdr:colOff>133350</xdr:colOff>
      <xdr:row>83</xdr:row>
      <xdr:rowOff>126819</xdr:rowOff>
    </xdr:to>
    <xdr:cxnSp macro="">
      <xdr:nvCxnSpPr>
        <xdr:cNvPr id="191" name="直線コネクタ 190"/>
        <xdr:cNvCxnSpPr/>
      </xdr:nvCxnSpPr>
      <xdr:spPr>
        <a:xfrm>
          <a:off x="4114800" y="14344002"/>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104595</xdr:rowOff>
    </xdr:from>
    <xdr:to>
      <xdr:col>19</xdr:col>
      <xdr:colOff>133350</xdr:colOff>
      <xdr:row>83</xdr:row>
      <xdr:rowOff>113652</xdr:rowOff>
    </xdr:to>
    <xdr:cxnSp macro="">
      <xdr:nvCxnSpPr>
        <xdr:cNvPr id="194" name="直線コネクタ 193"/>
        <xdr:cNvCxnSpPr/>
      </xdr:nvCxnSpPr>
      <xdr:spPr>
        <a:xfrm>
          <a:off x="3225800" y="14334945"/>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104595</xdr:rowOff>
    </xdr:from>
    <xdr:to>
      <xdr:col>15</xdr:col>
      <xdr:colOff>82550</xdr:colOff>
      <xdr:row>83</xdr:row>
      <xdr:rowOff>119298</xdr:rowOff>
    </xdr:to>
    <xdr:cxnSp macro="">
      <xdr:nvCxnSpPr>
        <xdr:cNvPr id="197" name="直線コネクタ 196"/>
        <xdr:cNvCxnSpPr/>
      </xdr:nvCxnSpPr>
      <xdr:spPr>
        <a:xfrm flipV="1">
          <a:off x="2336800" y="14334945"/>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110796</xdr:rowOff>
    </xdr:from>
    <xdr:to>
      <xdr:col>11</xdr:col>
      <xdr:colOff>31750</xdr:colOff>
      <xdr:row>83</xdr:row>
      <xdr:rowOff>119298</xdr:rowOff>
    </xdr:to>
    <xdr:cxnSp macro="">
      <xdr:nvCxnSpPr>
        <xdr:cNvPr id="200" name="直線コネクタ 199"/>
        <xdr:cNvCxnSpPr/>
      </xdr:nvCxnSpPr>
      <xdr:spPr>
        <a:xfrm>
          <a:off x="1447800" y="14341146"/>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76019</xdr:rowOff>
    </xdr:from>
    <xdr:to>
      <xdr:col>23</xdr:col>
      <xdr:colOff>184150</xdr:colOff>
      <xdr:row>84</xdr:row>
      <xdr:rowOff>6169</xdr:rowOff>
    </xdr:to>
    <xdr:sp macro="" textlink="">
      <xdr:nvSpPr>
        <xdr:cNvPr id="210" name="楕円 209"/>
        <xdr:cNvSpPr/>
      </xdr:nvSpPr>
      <xdr:spPr>
        <a:xfrm>
          <a:off x="4902200" y="14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48096</xdr:rowOff>
    </xdr:from>
    <xdr:ext cx="762000" cy="259045"/>
    <xdr:sp macro="" textlink="">
      <xdr:nvSpPr>
        <xdr:cNvPr id="211" name="人件費・物件費等の状況該当値テキスト"/>
        <xdr:cNvSpPr txBox="1"/>
      </xdr:nvSpPr>
      <xdr:spPr>
        <a:xfrm>
          <a:off x="5041900" y="1427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62852</xdr:rowOff>
    </xdr:from>
    <xdr:to>
      <xdr:col>19</xdr:col>
      <xdr:colOff>184150</xdr:colOff>
      <xdr:row>83</xdr:row>
      <xdr:rowOff>164452</xdr:rowOff>
    </xdr:to>
    <xdr:sp macro="" textlink="">
      <xdr:nvSpPr>
        <xdr:cNvPr id="212" name="楕円 211"/>
        <xdr:cNvSpPr/>
      </xdr:nvSpPr>
      <xdr:spPr>
        <a:xfrm>
          <a:off x="4064000" y="142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3179</xdr:rowOff>
    </xdr:from>
    <xdr:ext cx="736600" cy="259045"/>
    <xdr:sp macro="" textlink="">
      <xdr:nvSpPr>
        <xdr:cNvPr id="213" name="テキスト ボックス 212"/>
        <xdr:cNvSpPr txBox="1"/>
      </xdr:nvSpPr>
      <xdr:spPr>
        <a:xfrm>
          <a:off x="3733800" y="1406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53795</xdr:rowOff>
    </xdr:from>
    <xdr:to>
      <xdr:col>15</xdr:col>
      <xdr:colOff>133350</xdr:colOff>
      <xdr:row>83</xdr:row>
      <xdr:rowOff>155395</xdr:rowOff>
    </xdr:to>
    <xdr:sp macro="" textlink="">
      <xdr:nvSpPr>
        <xdr:cNvPr id="214" name="楕円 213"/>
        <xdr:cNvSpPr/>
      </xdr:nvSpPr>
      <xdr:spPr>
        <a:xfrm>
          <a:off x="3175000" y="142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140172</xdr:rowOff>
    </xdr:from>
    <xdr:ext cx="762000" cy="259045"/>
    <xdr:sp macro="" textlink="">
      <xdr:nvSpPr>
        <xdr:cNvPr id="215" name="テキスト ボックス 214"/>
        <xdr:cNvSpPr txBox="1"/>
      </xdr:nvSpPr>
      <xdr:spPr>
        <a:xfrm>
          <a:off x="2844800" y="143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68498</xdr:rowOff>
    </xdr:from>
    <xdr:to>
      <xdr:col>11</xdr:col>
      <xdr:colOff>82550</xdr:colOff>
      <xdr:row>83</xdr:row>
      <xdr:rowOff>170098</xdr:rowOff>
    </xdr:to>
    <xdr:sp macro="" textlink="">
      <xdr:nvSpPr>
        <xdr:cNvPr id="216" name="楕円 215"/>
        <xdr:cNvSpPr/>
      </xdr:nvSpPr>
      <xdr:spPr>
        <a:xfrm>
          <a:off x="2286000" y="142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154875</xdr:rowOff>
    </xdr:from>
    <xdr:ext cx="762000" cy="259045"/>
    <xdr:sp macro="" textlink="">
      <xdr:nvSpPr>
        <xdr:cNvPr id="217" name="テキスト ボックス 216"/>
        <xdr:cNvSpPr txBox="1"/>
      </xdr:nvSpPr>
      <xdr:spPr>
        <a:xfrm>
          <a:off x="1955800" y="1438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59996</xdr:rowOff>
    </xdr:from>
    <xdr:to>
      <xdr:col>7</xdr:col>
      <xdr:colOff>31750</xdr:colOff>
      <xdr:row>83</xdr:row>
      <xdr:rowOff>161596</xdr:rowOff>
    </xdr:to>
    <xdr:sp macro="" textlink="">
      <xdr:nvSpPr>
        <xdr:cNvPr id="218" name="楕円 217"/>
        <xdr:cNvSpPr/>
      </xdr:nvSpPr>
      <xdr:spPr>
        <a:xfrm>
          <a:off x="1397000" y="142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146373</xdr:rowOff>
    </xdr:from>
    <xdr:ext cx="762000" cy="259045"/>
    <xdr:sp macro="" textlink="">
      <xdr:nvSpPr>
        <xdr:cNvPr id="219" name="テキスト ボックス 218"/>
        <xdr:cNvSpPr txBox="1"/>
      </xdr:nvSpPr>
      <xdr:spPr>
        <a:xfrm>
          <a:off x="1066800" y="1437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ラスパイレス指数については、給料表の引上率、職員構成の変動に伴う経験年数階層区分の変動、学歴を問わない管理職登用により、前年度と比較して０．９ポイントの増加となった。</a:t>
          </a:r>
        </a:p>
        <a:p>
          <a:r>
            <a:rPr kumimoji="1" lang="ja-JP" altLang="en-US" sz="1300">
              <a:latin typeface="ＭＳ Ｐゴシック" panose="020B0600070205080204" pitchFamily="50" charset="-128"/>
              <a:ea typeface="ＭＳ Ｐゴシック" panose="020B0600070205080204" pitchFamily="50" charset="-128"/>
            </a:rPr>
            <a:t>　給与については、今後とも国準拠を基本に適正化に努める。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119743</xdr:rowOff>
    </xdr:to>
    <xdr:cxnSp macro="">
      <xdr:nvCxnSpPr>
        <xdr:cNvPr id="255" name="直線コネクタ 254"/>
        <xdr:cNvCxnSpPr/>
      </xdr:nvCxnSpPr>
      <xdr:spPr>
        <a:xfrm>
          <a:off x="16179800" y="1488077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136071</xdr:rowOff>
    </xdr:to>
    <xdr:cxnSp macro="">
      <xdr:nvCxnSpPr>
        <xdr:cNvPr id="258" name="直線コネクタ 257"/>
        <xdr:cNvCxnSpPr/>
      </xdr:nvCxnSpPr>
      <xdr:spPr>
        <a:xfrm>
          <a:off x="15290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102507</xdr:rowOff>
    </xdr:to>
    <xdr:cxnSp macro="">
      <xdr:nvCxnSpPr>
        <xdr:cNvPr id="261" name="直線コネクタ 260"/>
        <xdr:cNvCxnSpPr/>
      </xdr:nvCxnSpPr>
      <xdr:spPr>
        <a:xfrm flipV="1">
          <a:off x="14401800" y="147773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102507</xdr:rowOff>
    </xdr:to>
    <xdr:cxnSp macro="">
      <xdr:nvCxnSpPr>
        <xdr:cNvPr id="264" name="直線コネクタ 263"/>
        <xdr:cNvCxnSpPr/>
      </xdr:nvCxnSpPr>
      <xdr:spPr>
        <a:xfrm>
          <a:off x="13512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人口千人当たりの職員数については、前年度と比較して０．１１ポイントの増加となっている。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業務の効率化・職員の資質向上を図ることにより、類似団体平均を大きく下回る水準となっている。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119290</xdr:rowOff>
    </xdr:from>
    <xdr:to>
      <xdr:col>81</xdr:col>
      <xdr:colOff>44450</xdr:colOff>
      <xdr:row>59</xdr:row>
      <xdr:rowOff>138249</xdr:rowOff>
    </xdr:to>
    <xdr:cxnSp macro="">
      <xdr:nvCxnSpPr>
        <xdr:cNvPr id="320" name="直線コネクタ 319"/>
        <xdr:cNvCxnSpPr/>
      </xdr:nvCxnSpPr>
      <xdr:spPr>
        <a:xfrm>
          <a:off x="16179800" y="10234840"/>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119290</xdr:rowOff>
    </xdr:from>
    <xdr:to>
      <xdr:col>77</xdr:col>
      <xdr:colOff>44450</xdr:colOff>
      <xdr:row>59</xdr:row>
      <xdr:rowOff>141696</xdr:rowOff>
    </xdr:to>
    <xdr:cxnSp macro="">
      <xdr:nvCxnSpPr>
        <xdr:cNvPr id="323" name="直線コネクタ 322"/>
        <xdr:cNvCxnSpPr/>
      </xdr:nvCxnSpPr>
      <xdr:spPr>
        <a:xfrm flipV="1">
          <a:off x="15290800" y="1023484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141696</xdr:rowOff>
    </xdr:to>
    <xdr:cxnSp macro="">
      <xdr:nvCxnSpPr>
        <xdr:cNvPr id="326" name="直線コネクタ 325"/>
        <xdr:cNvCxnSpPr/>
      </xdr:nvCxnSpPr>
      <xdr:spPr>
        <a:xfrm>
          <a:off x="14401800" y="102296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146866</xdr:rowOff>
    </xdr:to>
    <xdr:cxnSp macro="">
      <xdr:nvCxnSpPr>
        <xdr:cNvPr id="329" name="直線コネクタ 328"/>
        <xdr:cNvCxnSpPr/>
      </xdr:nvCxnSpPr>
      <xdr:spPr>
        <a:xfrm flipV="1">
          <a:off x="13512800" y="102296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macro="" textlink="">
      <xdr:nvSpPr>
        <xdr:cNvPr id="339" name="楕円 338"/>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103976</xdr:rowOff>
    </xdr:from>
    <xdr:ext cx="762000" cy="259045"/>
    <xdr:sp macro="" textlink="">
      <xdr:nvSpPr>
        <xdr:cNvPr id="340" name="定員管理の状況該当値テキスト"/>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68490</xdr:rowOff>
    </xdr:from>
    <xdr:to>
      <xdr:col>77</xdr:col>
      <xdr:colOff>95250</xdr:colOff>
      <xdr:row>59</xdr:row>
      <xdr:rowOff>170090</xdr:rowOff>
    </xdr:to>
    <xdr:sp macro="" textlink="">
      <xdr:nvSpPr>
        <xdr:cNvPr id="341" name="楕円 340"/>
        <xdr:cNvSpPr/>
      </xdr:nvSpPr>
      <xdr:spPr>
        <a:xfrm>
          <a:off x="16129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8817</xdr:rowOff>
    </xdr:from>
    <xdr:ext cx="736600" cy="259045"/>
    <xdr:sp macro="" textlink="">
      <xdr:nvSpPr>
        <xdr:cNvPr id="342" name="テキスト ボックス 341"/>
        <xdr:cNvSpPr txBox="1"/>
      </xdr:nvSpPr>
      <xdr:spPr>
        <a:xfrm>
          <a:off x="15798800" y="995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90896</xdr:rowOff>
    </xdr:from>
    <xdr:to>
      <xdr:col>73</xdr:col>
      <xdr:colOff>44450</xdr:colOff>
      <xdr:row>60</xdr:row>
      <xdr:rowOff>21046</xdr:rowOff>
    </xdr:to>
    <xdr:sp macro="" textlink="">
      <xdr:nvSpPr>
        <xdr:cNvPr id="343" name="楕円 342"/>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31223</xdr:rowOff>
    </xdr:from>
    <xdr:ext cx="762000" cy="259045"/>
    <xdr:sp macro="" textlink="">
      <xdr:nvSpPr>
        <xdr:cNvPr id="344" name="テキスト ボックス 343"/>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5" name="楕円 344"/>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6" name="テキスト ボックス 345"/>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96066</xdr:rowOff>
    </xdr:from>
    <xdr:to>
      <xdr:col>64</xdr:col>
      <xdr:colOff>152400</xdr:colOff>
      <xdr:row>60</xdr:row>
      <xdr:rowOff>26216</xdr:rowOff>
    </xdr:to>
    <xdr:sp macro="" textlink="">
      <xdr:nvSpPr>
        <xdr:cNvPr id="347" name="楕円 346"/>
        <xdr:cNvSpPr/>
      </xdr:nvSpPr>
      <xdr:spPr>
        <a:xfrm>
          <a:off x="13462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36393</xdr:rowOff>
    </xdr:from>
    <xdr:ext cx="762000" cy="259045"/>
    <xdr:sp macro="" textlink="">
      <xdr:nvSpPr>
        <xdr:cNvPr id="348" name="テキスト ボックス 347"/>
        <xdr:cNvSpPr txBox="1"/>
      </xdr:nvSpPr>
      <xdr:spPr>
        <a:xfrm>
          <a:off x="13131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基盤整備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1" name="直線コネクタ 380"/>
        <xdr:cNvCxnSpPr/>
      </xdr:nvCxnSpPr>
      <xdr:spPr>
        <a:xfrm>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108373</xdr:rowOff>
    </xdr:to>
    <xdr:cxnSp macro="">
      <xdr:nvCxnSpPr>
        <xdr:cNvPr id="384" name="直線コネクタ 383"/>
        <xdr:cNvCxnSpPr/>
      </xdr:nvCxnSpPr>
      <xdr:spPr>
        <a:xfrm>
          <a:off x="15290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100330</xdr:rowOff>
    </xdr:to>
    <xdr:cxnSp macro="">
      <xdr:nvCxnSpPr>
        <xdr:cNvPr id="387" name="直線コネクタ 386"/>
        <xdr:cNvCxnSpPr/>
      </xdr:nvCxnSpPr>
      <xdr:spPr>
        <a:xfrm>
          <a:off x="14401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90" name="直線コネクタ 389"/>
        <xdr:cNvCxnSpPr/>
      </xdr:nvCxnSpPr>
      <xdr:spPr>
        <a:xfrm flipV="1">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3" name="テキスト ボックス 402"/>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8" name="楕円 407"/>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9" name="テキスト ボックス 408"/>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将来負担比率については前年度と比較して６．３ポイント増加した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これは、公共下水道の事業進捗により準元利償還金が増加していることなどが要因である。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税収や普通交付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27335</xdr:rowOff>
    </xdr:from>
    <xdr:to>
      <xdr:col>81</xdr:col>
      <xdr:colOff>44450</xdr:colOff>
      <xdr:row>16</xdr:row>
      <xdr:rowOff>99725</xdr:rowOff>
    </xdr:to>
    <xdr:cxnSp macro="">
      <xdr:nvCxnSpPr>
        <xdr:cNvPr id="445" name="直線コネクタ 444"/>
        <xdr:cNvCxnSpPr/>
      </xdr:nvCxnSpPr>
      <xdr:spPr>
        <a:xfrm>
          <a:off x="16179800" y="277053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27335</xdr:rowOff>
    </xdr:from>
    <xdr:to>
      <xdr:col>77</xdr:col>
      <xdr:colOff>44450</xdr:colOff>
      <xdr:row>17</xdr:row>
      <xdr:rowOff>50074</xdr:rowOff>
    </xdr:to>
    <xdr:cxnSp macro="">
      <xdr:nvCxnSpPr>
        <xdr:cNvPr id="448" name="直線コネクタ 447"/>
        <xdr:cNvCxnSpPr/>
      </xdr:nvCxnSpPr>
      <xdr:spPr>
        <a:xfrm flipV="1">
          <a:off x="15290800" y="2770535"/>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13547</xdr:rowOff>
    </xdr:from>
    <xdr:to>
      <xdr:col>72</xdr:col>
      <xdr:colOff>203200</xdr:colOff>
      <xdr:row>17</xdr:row>
      <xdr:rowOff>50074</xdr:rowOff>
    </xdr:to>
    <xdr:cxnSp macro="">
      <xdr:nvCxnSpPr>
        <xdr:cNvPr id="451" name="直線コネクタ 450"/>
        <xdr:cNvCxnSpPr/>
      </xdr:nvCxnSpPr>
      <xdr:spPr>
        <a:xfrm>
          <a:off x="14401800" y="2756747"/>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13547</xdr:rowOff>
    </xdr:from>
    <xdr:to>
      <xdr:col>68</xdr:col>
      <xdr:colOff>152400</xdr:colOff>
      <xdr:row>16</xdr:row>
      <xdr:rowOff>33081</xdr:rowOff>
    </xdr:to>
    <xdr:cxnSp macro="">
      <xdr:nvCxnSpPr>
        <xdr:cNvPr id="454" name="直線コネクタ 453"/>
        <xdr:cNvCxnSpPr/>
      </xdr:nvCxnSpPr>
      <xdr:spPr>
        <a:xfrm flipV="1">
          <a:off x="13512800" y="275674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48925</xdr:rowOff>
    </xdr:from>
    <xdr:to>
      <xdr:col>81</xdr:col>
      <xdr:colOff>95250</xdr:colOff>
      <xdr:row>16</xdr:row>
      <xdr:rowOff>150525</xdr:rowOff>
    </xdr:to>
    <xdr:sp macro="" textlink="">
      <xdr:nvSpPr>
        <xdr:cNvPr id="464" name="楕円 463"/>
        <xdr:cNvSpPr/>
      </xdr:nvSpPr>
      <xdr:spPr>
        <a:xfrm>
          <a:off x="169672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21002</xdr:rowOff>
    </xdr:from>
    <xdr:ext cx="762000" cy="259045"/>
    <xdr:sp macro="" textlink="">
      <xdr:nvSpPr>
        <xdr:cNvPr id="465" name="将来負担の状況該当値テキスト"/>
        <xdr:cNvSpPr txBox="1"/>
      </xdr:nvSpPr>
      <xdr:spPr>
        <a:xfrm>
          <a:off x="17106900" y="27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147985</xdr:rowOff>
    </xdr:from>
    <xdr:to>
      <xdr:col>77</xdr:col>
      <xdr:colOff>95250</xdr:colOff>
      <xdr:row>16</xdr:row>
      <xdr:rowOff>78135</xdr:rowOff>
    </xdr:to>
    <xdr:sp macro="" textlink="">
      <xdr:nvSpPr>
        <xdr:cNvPr id="466" name="楕円 465"/>
        <xdr:cNvSpPr/>
      </xdr:nvSpPr>
      <xdr:spPr>
        <a:xfrm>
          <a:off x="16129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62912</xdr:rowOff>
    </xdr:from>
    <xdr:ext cx="736600" cy="259045"/>
    <xdr:sp macro="" textlink="">
      <xdr:nvSpPr>
        <xdr:cNvPr id="467" name="テキスト ボックス 466"/>
        <xdr:cNvSpPr txBox="1"/>
      </xdr:nvSpPr>
      <xdr:spPr>
        <a:xfrm>
          <a:off x="15798800" y="280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170724</xdr:rowOff>
    </xdr:from>
    <xdr:to>
      <xdr:col>73</xdr:col>
      <xdr:colOff>44450</xdr:colOff>
      <xdr:row>17</xdr:row>
      <xdr:rowOff>100874</xdr:rowOff>
    </xdr:to>
    <xdr:sp macro="" textlink="">
      <xdr:nvSpPr>
        <xdr:cNvPr id="468" name="楕円 467"/>
        <xdr:cNvSpPr/>
      </xdr:nvSpPr>
      <xdr:spPr>
        <a:xfrm>
          <a:off x="15240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85651</xdr:rowOff>
    </xdr:from>
    <xdr:ext cx="762000" cy="259045"/>
    <xdr:sp macro="" textlink="">
      <xdr:nvSpPr>
        <xdr:cNvPr id="469" name="テキスト ボックス 468"/>
        <xdr:cNvSpPr txBox="1"/>
      </xdr:nvSpPr>
      <xdr:spPr>
        <a:xfrm>
          <a:off x="14909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70" name="楕円 469"/>
        <xdr:cNvSpPr/>
      </xdr:nvSpPr>
      <xdr:spPr>
        <a:xfrm>
          <a:off x="14351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49124</xdr:rowOff>
    </xdr:from>
    <xdr:ext cx="762000" cy="259045"/>
    <xdr:sp macro="" textlink="">
      <xdr:nvSpPr>
        <xdr:cNvPr id="471" name="テキスト ボックス 470"/>
        <xdr:cNvSpPr txBox="1"/>
      </xdr:nvSpPr>
      <xdr:spPr>
        <a:xfrm>
          <a:off x="14020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72" name="楕円 471"/>
        <xdr:cNvSpPr/>
      </xdr:nvSpPr>
      <xdr:spPr>
        <a:xfrm>
          <a:off x="13462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73" name="テキスト ボックス 472"/>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28,338
28,152
14.27
9,443,689
9,002,265
398,080
6,058,591
8,736,873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人件費については、共済組合等負担金や職員退職手当負担金などの減により、前年度と比較して０．６ポイント減少した。</a:t>
          </a:r>
        </a:p>
        <a:p>
          <a:r>
            <a:rPr kumimoji="1" lang="ja-JP" altLang="en-US" sz="1300">
              <a:latin typeface="ＭＳ Ｐゴシック" panose="020B0600070205080204" pitchFamily="50" charset="-128"/>
              <a:ea typeface="ＭＳ Ｐゴシック" panose="020B0600070205080204" pitchFamily="50" charset="-128"/>
            </a:rPr>
            <a:t>　事務の統廃合や民間委託の推進を図るとともに、職員の資質向上に一層努めることで、行政サービスが低下しないよう、より効果的な行財政運営に努める。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85852</xdr:rowOff>
    </xdr:to>
    <xdr:cxnSp macro="">
      <xdr:nvCxnSpPr>
        <xdr:cNvPr id="64" name="直線コネクタ 63"/>
        <xdr:cNvCxnSpPr/>
      </xdr:nvCxnSpPr>
      <xdr:spPr>
        <a:xfrm flipV="1">
          <a:off x="3987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94996</xdr:rowOff>
    </xdr:to>
    <xdr:cxnSp macro="">
      <xdr:nvCxnSpPr>
        <xdr:cNvPr id="67" name="直線コネクタ 66"/>
        <xdr:cNvCxnSpPr/>
      </xdr:nvCxnSpPr>
      <xdr:spPr>
        <a:xfrm flipV="1">
          <a:off x="3098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5842</xdr:rowOff>
    </xdr:to>
    <xdr:cxnSp macro="">
      <xdr:nvCxnSpPr>
        <xdr:cNvPr id="70" name="直線コネクタ 69"/>
        <xdr:cNvCxnSpPr/>
      </xdr:nvCxnSpPr>
      <xdr:spPr>
        <a:xfrm flipV="1">
          <a:off x="2209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14986</xdr:rowOff>
    </xdr:to>
    <xdr:cxnSp macro="">
      <xdr:nvCxnSpPr>
        <xdr:cNvPr id="73" name="直線コネクタ 72"/>
        <xdr:cNvCxnSpPr/>
      </xdr:nvCxnSpPr>
      <xdr:spPr>
        <a:xfrm flipV="1">
          <a:off x="1320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p>
        <a:p>
          <a:r>
            <a:rPr kumimoji="1" lang="ja-JP" altLang="en-US" sz="1300">
              <a:latin typeface="ＭＳ Ｐゴシック" panose="020B0600070205080204" pitchFamily="50" charset="-128"/>
              <a:ea typeface="ＭＳ Ｐゴシック" panose="020B0600070205080204" pitchFamily="50" charset="-128"/>
            </a:rPr>
            <a:t>　長期継続契約の活用や民間委託による施設運営による施設運営などを十分検討しながら、効果的な行財政運営に努めていく。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161290</xdr:rowOff>
    </xdr:from>
    <xdr:to>
      <xdr:col>82</xdr:col>
      <xdr:colOff>107950</xdr:colOff>
      <xdr:row>20</xdr:row>
      <xdr:rowOff>5080</xdr:rowOff>
    </xdr:to>
    <xdr:cxnSp macro="">
      <xdr:nvCxnSpPr>
        <xdr:cNvPr id="125" name="直線コネクタ 124"/>
        <xdr:cNvCxnSpPr/>
      </xdr:nvCxnSpPr>
      <xdr:spPr>
        <a:xfrm>
          <a:off x="15671800" y="3418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19</xdr:row>
      <xdr:rowOff>161290</xdr:rowOff>
    </xdr:to>
    <xdr:cxnSp macro="">
      <xdr:nvCxnSpPr>
        <xdr:cNvPr id="128" name="直線コネクタ 127"/>
        <xdr:cNvCxnSpPr/>
      </xdr:nvCxnSpPr>
      <xdr:spPr>
        <a:xfrm>
          <a:off x="14782800" y="3380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100330</xdr:rowOff>
    </xdr:from>
    <xdr:to>
      <xdr:col>73</xdr:col>
      <xdr:colOff>180975</xdr:colOff>
      <xdr:row>19</xdr:row>
      <xdr:rowOff>123190</xdr:rowOff>
    </xdr:to>
    <xdr:cxnSp macro="">
      <xdr:nvCxnSpPr>
        <xdr:cNvPr id="131" name="直線コネクタ 130"/>
        <xdr:cNvCxnSpPr/>
      </xdr:nvCxnSpPr>
      <xdr:spPr>
        <a:xfrm>
          <a:off x="13893800" y="3357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100330</xdr:rowOff>
    </xdr:to>
    <xdr:cxnSp macro="">
      <xdr:nvCxnSpPr>
        <xdr:cNvPr id="134" name="直線コネクタ 133"/>
        <xdr:cNvCxnSpPr/>
      </xdr:nvCxnSpPr>
      <xdr:spPr>
        <a:xfrm>
          <a:off x="13004800" y="330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4" name="楕円 143"/>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5" name="物件費該当値テキスト"/>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6" name="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48" name="楕円 147"/>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49" name="テキスト ボックス 148"/>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0" name="楕円 149"/>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1" name="テキスト ボックス 150"/>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扶助費にかかる経常収支比率は、障害者介護給付・訓練等給付費や児童保育費の増加により、上昇傾向が続いている。</a:t>
          </a:r>
        </a:p>
        <a:p>
          <a:r>
            <a:rPr kumimoji="1" lang="ja-JP" altLang="en-US" sz="1300">
              <a:latin typeface="ＭＳ Ｐゴシック" panose="020B0600070205080204" pitchFamily="50" charset="-128"/>
              <a:ea typeface="ＭＳ Ｐゴシック" panose="020B0600070205080204" pitchFamily="50" charset="-128"/>
            </a:rPr>
            <a:t>　今後、社会保障関係経費の増加が見込まれるなか、町の単独事業の見直しなどを進めていくことで、引き続き適正な給付を行うよう努める。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151493</xdr:rowOff>
    </xdr:to>
    <xdr:cxnSp macro="">
      <xdr:nvCxnSpPr>
        <xdr:cNvPr id="188" name="直線コネクタ 187"/>
        <xdr:cNvCxnSpPr/>
      </xdr:nvCxnSpPr>
      <xdr:spPr>
        <a:xfrm>
          <a:off x="3987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140607</xdr:rowOff>
    </xdr:to>
    <xdr:cxnSp macro="">
      <xdr:nvCxnSpPr>
        <xdr:cNvPr id="191" name="直線コネクタ 190"/>
        <xdr:cNvCxnSpPr/>
      </xdr:nvCxnSpPr>
      <xdr:spPr>
        <a:xfrm>
          <a:off x="3098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118835</xdr:rowOff>
    </xdr:to>
    <xdr:cxnSp macro="">
      <xdr:nvCxnSpPr>
        <xdr:cNvPr id="194" name="直線コネクタ 193"/>
        <xdr:cNvCxnSpPr/>
      </xdr:nvCxnSpPr>
      <xdr:spPr>
        <a:xfrm>
          <a:off x="2209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97065</xdr:rowOff>
    </xdr:to>
    <xdr:cxnSp macro="">
      <xdr:nvCxnSpPr>
        <xdr:cNvPr id="197" name="直線コネクタ 196"/>
        <xdr:cNvCxnSpPr/>
      </xdr:nvCxnSpPr>
      <xdr:spPr>
        <a:xfrm>
          <a:off x="1320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6" name="テキスト ボックス 215"/>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平成３０年度に公共下水道事業が地方公営企業会計へ移行し、繰出金で計上していた費用が補助費等へ移行したことに伴い、前年度に引き続き類似団体平均を下回った。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今後も引き続き、経費の節減や国民健康保険税の適正化を図ることなどにより、普通会計の負担額を減らしていくよう努める。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56</xdr:row>
      <xdr:rowOff>107950</xdr:rowOff>
    </xdr:to>
    <xdr:cxnSp macro="">
      <xdr:nvCxnSpPr>
        <xdr:cNvPr id="253" name="直線コネクタ 252"/>
        <xdr:cNvCxnSpPr/>
      </xdr:nvCxnSpPr>
      <xdr:spPr>
        <a:xfrm>
          <a:off x="15671800" y="970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57</xdr:row>
      <xdr:rowOff>165100</xdr:rowOff>
    </xdr:to>
    <xdr:cxnSp macro="">
      <xdr:nvCxnSpPr>
        <xdr:cNvPr id="256" name="直線コネクタ 255"/>
        <xdr:cNvCxnSpPr/>
      </xdr:nvCxnSpPr>
      <xdr:spPr>
        <a:xfrm flipV="1">
          <a:off x="14782800" y="9709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57</xdr:row>
      <xdr:rowOff>165100</xdr:rowOff>
    </xdr:to>
    <xdr:cxnSp macro="">
      <xdr:nvCxnSpPr>
        <xdr:cNvPr id="259" name="直線コネクタ 258"/>
        <xdr:cNvCxnSpPr/>
      </xdr:nvCxnSpPr>
      <xdr:spPr>
        <a:xfrm>
          <a:off x="13893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136525</xdr:rowOff>
    </xdr:from>
    <xdr:to>
      <xdr:col>69</xdr:col>
      <xdr:colOff>92075</xdr:colOff>
      <xdr:row>57</xdr:row>
      <xdr:rowOff>165100</xdr:rowOff>
    </xdr:to>
    <xdr:cxnSp macro="">
      <xdr:nvCxnSpPr>
        <xdr:cNvPr id="262" name="直線コネクタ 261"/>
        <xdr:cNvCxnSpPr/>
      </xdr:nvCxnSpPr>
      <xdr:spPr>
        <a:xfrm>
          <a:off x="13004800" y="9909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2" name="楕円 271"/>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73" name="その他該当値テキスト"/>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74" name="楕円 273"/>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75" name="テキスト ボックス 274"/>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6" name="楕円 275"/>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7" name="テキスト ボックス 276"/>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9" name="テキスト ボックス 278"/>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85725</xdr:rowOff>
    </xdr:from>
    <xdr:to>
      <xdr:col>65</xdr:col>
      <xdr:colOff>53975</xdr:colOff>
      <xdr:row>58</xdr:row>
      <xdr:rowOff>15875</xdr:rowOff>
    </xdr:to>
    <xdr:sp macro="" textlink="">
      <xdr:nvSpPr>
        <xdr:cNvPr id="280" name="楕円 279"/>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652</xdr:rowOff>
    </xdr:from>
    <xdr:ext cx="762000" cy="259045"/>
    <xdr:sp macro="" textlink="">
      <xdr:nvSpPr>
        <xdr:cNvPr id="281" name="テキスト ボックス 280"/>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補助費等については、下水道事業会計補助金の増加などにより、前年度と比較して、０．４ポイント増加した。</a:t>
          </a:r>
        </a:p>
        <a:p>
          <a:r>
            <a:rPr kumimoji="1" lang="ja-JP" altLang="en-US" sz="1300">
              <a:latin typeface="ＭＳ Ｐゴシック" panose="020B0600070205080204" pitchFamily="50" charset="-128"/>
              <a:ea typeface="ＭＳ Ｐゴシック" panose="020B0600070205080204" pitchFamily="50" charset="-128"/>
            </a:rPr>
            <a:t>　また、団体補助に対する補助金は原則前年度同額の措置を講じており、例年類似団体平均を下回っている。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今後も、原則同額の措置を講じることとしており、その維持・抑制に努めるとともに、補助の額が適正かどうか、見直しや廃止の検討をすすめる。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11" name="直線コネクタ 310"/>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62992</xdr:rowOff>
    </xdr:to>
    <xdr:cxnSp macro="">
      <xdr:nvCxnSpPr>
        <xdr:cNvPr id="314" name="直線コネクタ 313"/>
        <xdr:cNvCxnSpPr/>
      </xdr:nvCxnSpPr>
      <xdr:spPr>
        <a:xfrm>
          <a:off x="14782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7" name="直線コネクタ 316"/>
        <xdr:cNvCxnSpPr/>
      </xdr:nvCxnSpPr>
      <xdr:spPr>
        <a:xfrm flipV="1">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20" name="直線コネクタ 319"/>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4" name="楕円 33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5" name="テキスト ボックス 33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8" name="楕円 337"/>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9" name="テキスト ボックス 338"/>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臨時財政対策債や史跡中宮寺跡整備事業分の償還が開始したものの、減税補てん債の償還が完了したことなどにより、前年度と比較して０．４ポイント減少した。</a:t>
          </a:r>
        </a:p>
        <a:p>
          <a:r>
            <a:rPr kumimoji="1" lang="ja-JP" altLang="en-US" sz="1300">
              <a:latin typeface="ＭＳ Ｐゴシック" panose="020B0600070205080204" pitchFamily="50" charset="-128"/>
              <a:ea typeface="ＭＳ Ｐゴシック" panose="020B0600070205080204" pitchFamily="50" charset="-128"/>
            </a:rPr>
            <a:t>　今後も、普通建設事業の抑制に努めるとともに、公債費の縮減に向け地方債発行の適正化を図る。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134620</xdr:rowOff>
    </xdr:to>
    <xdr:cxnSp macro="">
      <xdr:nvCxnSpPr>
        <xdr:cNvPr id="372" name="直線コネクタ 371"/>
        <xdr:cNvCxnSpPr/>
      </xdr:nvCxnSpPr>
      <xdr:spPr>
        <a:xfrm flipV="1">
          <a:off x="3987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157480</xdr:rowOff>
    </xdr:to>
    <xdr:cxnSp macro="">
      <xdr:nvCxnSpPr>
        <xdr:cNvPr id="375" name="直線コネクタ 374"/>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157480</xdr:rowOff>
    </xdr:to>
    <xdr:cxnSp macro="">
      <xdr:nvCxnSpPr>
        <xdr:cNvPr id="378" name="直線コネクタ 377"/>
        <xdr:cNvCxnSpPr/>
      </xdr:nvCxnSpPr>
      <xdr:spPr>
        <a:xfrm>
          <a:off x="2209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142239</xdr:rowOff>
    </xdr:to>
    <xdr:cxnSp macro="">
      <xdr:nvCxnSpPr>
        <xdr:cNvPr id="381" name="直線コネクタ 380"/>
        <xdr:cNvCxnSpPr/>
      </xdr:nvCxnSpPr>
      <xdr:spPr>
        <a:xfrm>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1" name="楕円 390"/>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2"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3" name="楕円 392"/>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4" name="テキスト ボックス 39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6" name="テキスト ボックス 39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9" name="楕円 39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400" name="テキスト ボックス 399"/>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公債費以外にかかる経常収支比率は、前年度と比較して０．１ポイント増加しており、類似団体平均を平成２０年度以降上回っている。</a:t>
          </a:r>
        </a:p>
        <a:p>
          <a:r>
            <a:rPr kumimoji="1" lang="ja-JP" altLang="en-US" sz="1300">
              <a:latin typeface="ＭＳ Ｐゴシック" panose="020B0600070205080204" pitchFamily="50" charset="-128"/>
              <a:ea typeface="ＭＳ Ｐゴシック" panose="020B0600070205080204" pitchFamily="50" charset="-128"/>
            </a:rPr>
            <a:t>　町単独事業の見直しや、徹底した行財政改革の取組みを推進し、適切な財政運営に努めていく。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131572</xdr:rowOff>
    </xdr:to>
    <xdr:cxnSp macro="">
      <xdr:nvCxnSpPr>
        <xdr:cNvPr id="431" name="直線コネクタ 430"/>
        <xdr:cNvCxnSpPr/>
      </xdr:nvCxnSpPr>
      <xdr:spPr>
        <a:xfrm>
          <a:off x="15671800" y="13500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159004</xdr:rowOff>
    </xdr:to>
    <xdr:cxnSp macro="">
      <xdr:nvCxnSpPr>
        <xdr:cNvPr id="434" name="直線コネクタ 433"/>
        <xdr:cNvCxnSpPr/>
      </xdr:nvCxnSpPr>
      <xdr:spPr>
        <a:xfrm flipV="1">
          <a:off x="14782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51563</xdr:rowOff>
    </xdr:to>
    <xdr:cxnSp macro="">
      <xdr:nvCxnSpPr>
        <xdr:cNvPr id="437" name="直線コネクタ 436"/>
        <xdr:cNvCxnSpPr/>
      </xdr:nvCxnSpPr>
      <xdr:spPr>
        <a:xfrm flipV="1">
          <a:off x="13893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51563</xdr:rowOff>
    </xdr:to>
    <xdr:cxnSp macro="">
      <xdr:nvCxnSpPr>
        <xdr:cNvPr id="440" name="直線コネクタ 439"/>
        <xdr:cNvCxnSpPr/>
      </xdr:nvCxnSpPr>
      <xdr:spPr>
        <a:xfrm>
          <a:off x="13004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50" name="楕円 449"/>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51"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4" name="楕円 453"/>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5" name="テキスト ボックス 454"/>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6" name="楕円 455"/>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7" name="テキスト ボックス 456"/>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8" name="楕円 457"/>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9" name="テキスト ボックス 458"/>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140776</xdr:rowOff>
    </xdr:from>
    <xdr:to>
      <xdr:col>29</xdr:col>
      <xdr:colOff>127000</xdr:colOff>
      <xdr:row>17</xdr:row>
      <xdr:rowOff>154312</xdr:rowOff>
    </xdr:to>
    <xdr:cxnSp macro="">
      <xdr:nvCxnSpPr>
        <xdr:cNvPr id="52" name="直線コネクタ 51"/>
        <xdr:cNvCxnSpPr/>
      </xdr:nvCxnSpPr>
      <xdr:spPr bwMode="auto">
        <a:xfrm flipV="1">
          <a:off x="5003800" y="3103051"/>
          <a:ext cx="6477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125553</xdr:rowOff>
    </xdr:from>
    <xdr:ext cx="762000" cy="259045"/>
    <xdr:sp macro="" textlink="">
      <xdr:nvSpPr>
        <xdr:cNvPr id="53" name="人口1人当たり決算額の推移平均値テキスト130"/>
        <xdr:cNvSpPr txBox="1"/>
      </xdr:nvSpPr>
      <xdr:spPr>
        <a:xfrm>
          <a:off x="5740400" y="3087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154312</xdr:rowOff>
    </xdr:from>
    <xdr:to>
      <xdr:col>26</xdr:col>
      <xdr:colOff>50800</xdr:colOff>
      <xdr:row>17</xdr:row>
      <xdr:rowOff>166902</xdr:rowOff>
    </xdr:to>
    <xdr:cxnSp macro="">
      <xdr:nvCxnSpPr>
        <xdr:cNvPr id="55" name="直線コネクタ 54"/>
        <xdr:cNvCxnSpPr/>
      </xdr:nvCxnSpPr>
      <xdr:spPr bwMode="auto">
        <a:xfrm flipV="1">
          <a:off x="4305300" y="3116587"/>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135714</xdr:rowOff>
    </xdr:from>
    <xdr:to>
      <xdr:col>22</xdr:col>
      <xdr:colOff>114300</xdr:colOff>
      <xdr:row>17</xdr:row>
      <xdr:rowOff>166902</xdr:rowOff>
    </xdr:to>
    <xdr:cxnSp macro="">
      <xdr:nvCxnSpPr>
        <xdr:cNvPr id="58" name="直線コネクタ 57"/>
        <xdr:cNvCxnSpPr/>
      </xdr:nvCxnSpPr>
      <xdr:spPr bwMode="auto">
        <a:xfrm>
          <a:off x="3606800" y="3097989"/>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89684</xdr:rowOff>
    </xdr:from>
    <xdr:to>
      <xdr:col>18</xdr:col>
      <xdr:colOff>177800</xdr:colOff>
      <xdr:row>17</xdr:row>
      <xdr:rowOff>135714</xdr:rowOff>
    </xdr:to>
    <xdr:cxnSp macro="">
      <xdr:nvCxnSpPr>
        <xdr:cNvPr id="61" name="直線コネクタ 60"/>
        <xdr:cNvCxnSpPr/>
      </xdr:nvCxnSpPr>
      <xdr:spPr bwMode="auto">
        <a:xfrm>
          <a:off x="2908300" y="3051959"/>
          <a:ext cx="6985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89976</xdr:rowOff>
    </xdr:from>
    <xdr:to>
      <xdr:col>29</xdr:col>
      <xdr:colOff>177800</xdr:colOff>
      <xdr:row>18</xdr:row>
      <xdr:rowOff>20126</xdr:rowOff>
    </xdr:to>
    <xdr:sp macro="" textlink="">
      <xdr:nvSpPr>
        <xdr:cNvPr id="71" name="楕円 70"/>
        <xdr:cNvSpPr/>
      </xdr:nvSpPr>
      <xdr:spPr bwMode="auto">
        <a:xfrm>
          <a:off x="5600700" y="305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106503</xdr:rowOff>
    </xdr:from>
    <xdr:ext cx="762000" cy="259045"/>
    <xdr:sp macro="" textlink="">
      <xdr:nvSpPr>
        <xdr:cNvPr id="72" name="人口1人当たり決算額の推移該当値テキスト130"/>
        <xdr:cNvSpPr txBox="1"/>
      </xdr:nvSpPr>
      <xdr:spPr>
        <a:xfrm>
          <a:off x="5740400" y="28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103512</xdr:rowOff>
    </xdr:from>
    <xdr:to>
      <xdr:col>26</xdr:col>
      <xdr:colOff>101600</xdr:colOff>
      <xdr:row>18</xdr:row>
      <xdr:rowOff>33662</xdr:rowOff>
    </xdr:to>
    <xdr:sp macro="" textlink="">
      <xdr:nvSpPr>
        <xdr:cNvPr id="73" name="楕円 72"/>
        <xdr:cNvSpPr/>
      </xdr:nvSpPr>
      <xdr:spPr bwMode="auto">
        <a:xfrm>
          <a:off x="49530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43839</xdr:rowOff>
    </xdr:from>
    <xdr:ext cx="736600" cy="259045"/>
    <xdr:sp macro="" textlink="">
      <xdr:nvSpPr>
        <xdr:cNvPr id="74" name="テキスト ボックス 73"/>
        <xdr:cNvSpPr txBox="1"/>
      </xdr:nvSpPr>
      <xdr:spPr>
        <a:xfrm>
          <a:off x="4622800" y="283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116102</xdr:rowOff>
    </xdr:from>
    <xdr:to>
      <xdr:col>22</xdr:col>
      <xdr:colOff>165100</xdr:colOff>
      <xdr:row>18</xdr:row>
      <xdr:rowOff>46252</xdr:rowOff>
    </xdr:to>
    <xdr:sp macro="" textlink="">
      <xdr:nvSpPr>
        <xdr:cNvPr id="75" name="楕円 74"/>
        <xdr:cNvSpPr/>
      </xdr:nvSpPr>
      <xdr:spPr bwMode="auto">
        <a:xfrm>
          <a:off x="4254500" y="307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56429</xdr:rowOff>
    </xdr:from>
    <xdr:ext cx="762000" cy="259045"/>
    <xdr:sp macro="" textlink="">
      <xdr:nvSpPr>
        <xdr:cNvPr id="76" name="テキスト ボックス 75"/>
        <xdr:cNvSpPr txBox="1"/>
      </xdr:nvSpPr>
      <xdr:spPr>
        <a:xfrm>
          <a:off x="3924300" y="284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84914</xdr:rowOff>
    </xdr:from>
    <xdr:to>
      <xdr:col>19</xdr:col>
      <xdr:colOff>38100</xdr:colOff>
      <xdr:row>18</xdr:row>
      <xdr:rowOff>15064</xdr:rowOff>
    </xdr:to>
    <xdr:sp macro="" textlink="">
      <xdr:nvSpPr>
        <xdr:cNvPr id="77" name="楕円 76"/>
        <xdr:cNvSpPr/>
      </xdr:nvSpPr>
      <xdr:spPr bwMode="auto">
        <a:xfrm>
          <a:off x="35560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25241</xdr:rowOff>
    </xdr:from>
    <xdr:ext cx="762000" cy="259045"/>
    <xdr:sp macro="" textlink="">
      <xdr:nvSpPr>
        <xdr:cNvPr id="78" name="テキスト ボックス 77"/>
        <xdr:cNvSpPr txBox="1"/>
      </xdr:nvSpPr>
      <xdr:spPr>
        <a:xfrm>
          <a:off x="3225800" y="28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38884</xdr:rowOff>
    </xdr:from>
    <xdr:to>
      <xdr:col>15</xdr:col>
      <xdr:colOff>101600</xdr:colOff>
      <xdr:row>17</xdr:row>
      <xdr:rowOff>140484</xdr:rowOff>
    </xdr:to>
    <xdr:sp macro="" textlink="">
      <xdr:nvSpPr>
        <xdr:cNvPr id="79" name="楕円 78"/>
        <xdr:cNvSpPr/>
      </xdr:nvSpPr>
      <xdr:spPr bwMode="auto">
        <a:xfrm>
          <a:off x="28575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150661</xdr:rowOff>
    </xdr:from>
    <xdr:ext cx="762000" cy="259045"/>
    <xdr:sp macro="" textlink="">
      <xdr:nvSpPr>
        <xdr:cNvPr id="80" name="テキスト ボックス 79"/>
        <xdr:cNvSpPr txBox="1"/>
      </xdr:nvSpPr>
      <xdr:spPr>
        <a:xfrm>
          <a:off x="2527300" y="27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264160</xdr:rowOff>
    </xdr:from>
    <xdr:to>
      <xdr:col>29</xdr:col>
      <xdr:colOff>127000</xdr:colOff>
      <xdr:row>35</xdr:row>
      <xdr:rowOff>268209</xdr:rowOff>
    </xdr:to>
    <xdr:cxnSp macro="">
      <xdr:nvCxnSpPr>
        <xdr:cNvPr id="115" name="直線コネクタ 114"/>
        <xdr:cNvCxnSpPr/>
      </xdr:nvCxnSpPr>
      <xdr:spPr bwMode="auto">
        <a:xfrm>
          <a:off x="5003800" y="6874510"/>
          <a:ext cx="6477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214815</xdr:rowOff>
    </xdr:from>
    <xdr:to>
      <xdr:col>26</xdr:col>
      <xdr:colOff>50800</xdr:colOff>
      <xdr:row>35</xdr:row>
      <xdr:rowOff>264160</xdr:rowOff>
    </xdr:to>
    <xdr:cxnSp macro="">
      <xdr:nvCxnSpPr>
        <xdr:cNvPr id="118" name="直線コネクタ 117"/>
        <xdr:cNvCxnSpPr/>
      </xdr:nvCxnSpPr>
      <xdr:spPr bwMode="auto">
        <a:xfrm>
          <a:off x="4305300" y="6825165"/>
          <a:ext cx="6985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214815</xdr:rowOff>
    </xdr:from>
    <xdr:to>
      <xdr:col>22</xdr:col>
      <xdr:colOff>114300</xdr:colOff>
      <xdr:row>35</xdr:row>
      <xdr:rowOff>317619</xdr:rowOff>
    </xdr:to>
    <xdr:cxnSp macro="">
      <xdr:nvCxnSpPr>
        <xdr:cNvPr id="121" name="直線コネクタ 120"/>
        <xdr:cNvCxnSpPr/>
      </xdr:nvCxnSpPr>
      <xdr:spPr bwMode="auto">
        <a:xfrm flipV="1">
          <a:off x="3606800" y="6825165"/>
          <a:ext cx="698500" cy="10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277125</xdr:rowOff>
    </xdr:from>
    <xdr:to>
      <xdr:col>18</xdr:col>
      <xdr:colOff>177800</xdr:colOff>
      <xdr:row>35</xdr:row>
      <xdr:rowOff>317619</xdr:rowOff>
    </xdr:to>
    <xdr:cxnSp macro="">
      <xdr:nvCxnSpPr>
        <xdr:cNvPr id="124" name="直線コネクタ 123"/>
        <xdr:cNvCxnSpPr/>
      </xdr:nvCxnSpPr>
      <xdr:spPr bwMode="auto">
        <a:xfrm>
          <a:off x="2908300" y="6887475"/>
          <a:ext cx="6985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217409</xdr:rowOff>
    </xdr:from>
    <xdr:to>
      <xdr:col>29</xdr:col>
      <xdr:colOff>177800</xdr:colOff>
      <xdr:row>35</xdr:row>
      <xdr:rowOff>319009</xdr:rowOff>
    </xdr:to>
    <xdr:sp macro="" textlink="">
      <xdr:nvSpPr>
        <xdr:cNvPr id="134" name="楕円 133"/>
        <xdr:cNvSpPr/>
      </xdr:nvSpPr>
      <xdr:spPr bwMode="auto">
        <a:xfrm>
          <a:off x="5600700" y="682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189486</xdr:rowOff>
    </xdr:from>
    <xdr:ext cx="762000" cy="259045"/>
    <xdr:sp macro="" textlink="">
      <xdr:nvSpPr>
        <xdr:cNvPr id="135" name="人口1人当たり決算額の推移該当値テキスト445"/>
        <xdr:cNvSpPr txBox="1"/>
      </xdr:nvSpPr>
      <xdr:spPr>
        <a:xfrm>
          <a:off x="5740400" y="679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213360</xdr:rowOff>
    </xdr:from>
    <xdr:to>
      <xdr:col>26</xdr:col>
      <xdr:colOff>101600</xdr:colOff>
      <xdr:row>35</xdr:row>
      <xdr:rowOff>314960</xdr:rowOff>
    </xdr:to>
    <xdr:sp macro="" textlink="">
      <xdr:nvSpPr>
        <xdr:cNvPr id="136" name="楕円 135"/>
        <xdr:cNvSpPr/>
      </xdr:nvSpPr>
      <xdr:spPr bwMode="auto">
        <a:xfrm>
          <a:off x="49530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299737</xdr:rowOff>
    </xdr:from>
    <xdr:ext cx="736600" cy="259045"/>
    <xdr:sp macro="" textlink="">
      <xdr:nvSpPr>
        <xdr:cNvPr id="137" name="テキスト ボックス 136"/>
        <xdr:cNvSpPr txBox="1"/>
      </xdr:nvSpPr>
      <xdr:spPr>
        <a:xfrm>
          <a:off x="4622800" y="691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164015</xdr:rowOff>
    </xdr:from>
    <xdr:to>
      <xdr:col>22</xdr:col>
      <xdr:colOff>165100</xdr:colOff>
      <xdr:row>35</xdr:row>
      <xdr:rowOff>265615</xdr:rowOff>
    </xdr:to>
    <xdr:sp macro="" textlink="">
      <xdr:nvSpPr>
        <xdr:cNvPr id="138" name="楕円 137"/>
        <xdr:cNvSpPr/>
      </xdr:nvSpPr>
      <xdr:spPr bwMode="auto">
        <a:xfrm>
          <a:off x="4254500" y="677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275792</xdr:rowOff>
    </xdr:from>
    <xdr:ext cx="762000" cy="259045"/>
    <xdr:sp macro="" textlink="">
      <xdr:nvSpPr>
        <xdr:cNvPr id="139" name="テキスト ボックス 138"/>
        <xdr:cNvSpPr txBox="1"/>
      </xdr:nvSpPr>
      <xdr:spPr>
        <a:xfrm>
          <a:off x="3924300" y="654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266819</xdr:rowOff>
    </xdr:from>
    <xdr:to>
      <xdr:col>19</xdr:col>
      <xdr:colOff>38100</xdr:colOff>
      <xdr:row>36</xdr:row>
      <xdr:rowOff>25519</xdr:rowOff>
    </xdr:to>
    <xdr:sp macro="" textlink="">
      <xdr:nvSpPr>
        <xdr:cNvPr id="140" name="楕円 139"/>
        <xdr:cNvSpPr/>
      </xdr:nvSpPr>
      <xdr:spPr bwMode="auto">
        <a:xfrm>
          <a:off x="35560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10296</xdr:rowOff>
    </xdr:from>
    <xdr:ext cx="762000" cy="259045"/>
    <xdr:sp macro="" textlink="">
      <xdr:nvSpPr>
        <xdr:cNvPr id="141" name="テキスト ボックス 140"/>
        <xdr:cNvSpPr txBox="1"/>
      </xdr:nvSpPr>
      <xdr:spPr>
        <a:xfrm>
          <a:off x="32258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226325</xdr:rowOff>
    </xdr:from>
    <xdr:to>
      <xdr:col>15</xdr:col>
      <xdr:colOff>101600</xdr:colOff>
      <xdr:row>35</xdr:row>
      <xdr:rowOff>327925</xdr:rowOff>
    </xdr:to>
    <xdr:sp macro="" textlink="">
      <xdr:nvSpPr>
        <xdr:cNvPr id="142" name="楕円 141"/>
        <xdr:cNvSpPr/>
      </xdr:nvSpPr>
      <xdr:spPr bwMode="auto">
        <a:xfrm>
          <a:off x="2857500" y="683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338102</xdr:rowOff>
    </xdr:from>
    <xdr:ext cx="762000" cy="259045"/>
    <xdr:sp macro="" textlink="">
      <xdr:nvSpPr>
        <xdr:cNvPr id="143" name="テキスト ボックス 142"/>
        <xdr:cNvSpPr txBox="1"/>
      </xdr:nvSpPr>
      <xdr:spPr>
        <a:xfrm>
          <a:off x="2527300" y="66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28,338
28,152
14.27
9,443,689
9,002,265
398,080
6,058,591
8,736,873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1797</xdr:rowOff>
    </xdr:from>
    <xdr:to>
      <xdr:col>24</xdr:col>
      <xdr:colOff>63500</xdr:colOff>
      <xdr:row>38</xdr:row>
      <xdr:rowOff>10637</xdr:rowOff>
    </xdr:to>
    <xdr:cxnSp macro="">
      <xdr:nvCxnSpPr>
        <xdr:cNvPr id="61" name="直線コネクタ 60"/>
        <xdr:cNvCxnSpPr/>
      </xdr:nvCxnSpPr>
      <xdr:spPr>
        <a:xfrm flipV="1">
          <a:off x="3797300" y="6516897"/>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170409</xdr:rowOff>
    </xdr:from>
    <xdr:to>
      <xdr:col>19</xdr:col>
      <xdr:colOff>177800</xdr:colOff>
      <xdr:row>38</xdr:row>
      <xdr:rowOff>10637</xdr:rowOff>
    </xdr:to>
    <xdr:cxnSp macro="">
      <xdr:nvCxnSpPr>
        <xdr:cNvPr id="64" name="直線コネクタ 63"/>
        <xdr:cNvCxnSpPr/>
      </xdr:nvCxnSpPr>
      <xdr:spPr>
        <a:xfrm>
          <a:off x="2908300" y="6514059"/>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119393</xdr:rowOff>
    </xdr:from>
    <xdr:to>
      <xdr:col>15</xdr:col>
      <xdr:colOff>50800</xdr:colOff>
      <xdr:row>37</xdr:row>
      <xdr:rowOff>170409</xdr:rowOff>
    </xdr:to>
    <xdr:cxnSp macro="">
      <xdr:nvCxnSpPr>
        <xdr:cNvPr id="67" name="直線コネクタ 66"/>
        <xdr:cNvCxnSpPr/>
      </xdr:nvCxnSpPr>
      <xdr:spPr>
        <a:xfrm>
          <a:off x="2019300" y="646304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99866</xdr:rowOff>
    </xdr:from>
    <xdr:to>
      <xdr:col>10</xdr:col>
      <xdr:colOff>114300</xdr:colOff>
      <xdr:row>37</xdr:row>
      <xdr:rowOff>119393</xdr:rowOff>
    </xdr:to>
    <xdr:cxnSp macro="">
      <xdr:nvCxnSpPr>
        <xdr:cNvPr id="70" name="直線コネクタ 69"/>
        <xdr:cNvCxnSpPr/>
      </xdr:nvCxnSpPr>
      <xdr:spPr>
        <a:xfrm>
          <a:off x="1130300" y="6443516"/>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122447</xdr:rowOff>
    </xdr:from>
    <xdr:to>
      <xdr:col>24</xdr:col>
      <xdr:colOff>114300</xdr:colOff>
      <xdr:row>38</xdr:row>
      <xdr:rowOff>52597</xdr:rowOff>
    </xdr:to>
    <xdr:sp macro="" textlink="">
      <xdr:nvSpPr>
        <xdr:cNvPr id="80" name="楕円 79"/>
        <xdr:cNvSpPr/>
      </xdr:nvSpPr>
      <xdr:spPr>
        <a:xfrm>
          <a:off x="45847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100874</xdr:rowOff>
    </xdr:from>
    <xdr:ext cx="534377" cy="259045"/>
    <xdr:sp macro="" textlink="">
      <xdr:nvSpPr>
        <xdr:cNvPr id="81" name="人件費該当値テキスト"/>
        <xdr:cNvSpPr txBox="1"/>
      </xdr:nvSpPr>
      <xdr:spPr>
        <a:xfrm>
          <a:off x="4686300" y="64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131286</xdr:rowOff>
    </xdr:from>
    <xdr:to>
      <xdr:col>20</xdr:col>
      <xdr:colOff>38100</xdr:colOff>
      <xdr:row>38</xdr:row>
      <xdr:rowOff>61437</xdr:rowOff>
    </xdr:to>
    <xdr:sp macro="" textlink="">
      <xdr:nvSpPr>
        <xdr:cNvPr id="82" name="楕円 81"/>
        <xdr:cNvSpPr/>
      </xdr:nvSpPr>
      <xdr:spPr>
        <a:xfrm>
          <a:off x="3746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52564</xdr:rowOff>
    </xdr:from>
    <xdr:ext cx="534377" cy="259045"/>
    <xdr:sp macro="" textlink="">
      <xdr:nvSpPr>
        <xdr:cNvPr id="83" name="テキスト ボックス 82"/>
        <xdr:cNvSpPr txBox="1"/>
      </xdr:nvSpPr>
      <xdr:spPr>
        <a:xfrm>
          <a:off x="3530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119609</xdr:rowOff>
    </xdr:from>
    <xdr:to>
      <xdr:col>15</xdr:col>
      <xdr:colOff>101600</xdr:colOff>
      <xdr:row>38</xdr:row>
      <xdr:rowOff>49758</xdr:rowOff>
    </xdr:to>
    <xdr:sp macro="" textlink="">
      <xdr:nvSpPr>
        <xdr:cNvPr id="84" name="楕円 83"/>
        <xdr:cNvSpPr/>
      </xdr:nvSpPr>
      <xdr:spPr>
        <a:xfrm>
          <a:off x="2857500" y="6463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40886</xdr:rowOff>
    </xdr:from>
    <xdr:ext cx="534377" cy="259045"/>
    <xdr:sp macro="" textlink="">
      <xdr:nvSpPr>
        <xdr:cNvPr id="85" name="テキスト ボックス 84"/>
        <xdr:cNvSpPr txBox="1"/>
      </xdr:nvSpPr>
      <xdr:spPr>
        <a:xfrm>
          <a:off x="2641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68593</xdr:rowOff>
    </xdr:from>
    <xdr:to>
      <xdr:col>10</xdr:col>
      <xdr:colOff>165100</xdr:colOff>
      <xdr:row>37</xdr:row>
      <xdr:rowOff>170193</xdr:rowOff>
    </xdr:to>
    <xdr:sp macro="" textlink="">
      <xdr:nvSpPr>
        <xdr:cNvPr id="86" name="楕円 85"/>
        <xdr:cNvSpPr/>
      </xdr:nvSpPr>
      <xdr:spPr>
        <a:xfrm>
          <a:off x="19685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161320</xdr:rowOff>
    </xdr:from>
    <xdr:ext cx="534377" cy="259045"/>
    <xdr:sp macro="" textlink="">
      <xdr:nvSpPr>
        <xdr:cNvPr id="87" name="テキスト ボックス 86"/>
        <xdr:cNvSpPr txBox="1"/>
      </xdr:nvSpPr>
      <xdr:spPr>
        <a:xfrm>
          <a:off x="1752111" y="65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49066</xdr:rowOff>
    </xdr:from>
    <xdr:to>
      <xdr:col>6</xdr:col>
      <xdr:colOff>38100</xdr:colOff>
      <xdr:row>37</xdr:row>
      <xdr:rowOff>150666</xdr:rowOff>
    </xdr:to>
    <xdr:sp macro="" textlink="">
      <xdr:nvSpPr>
        <xdr:cNvPr id="88" name="楕円 87"/>
        <xdr:cNvSpPr/>
      </xdr:nvSpPr>
      <xdr:spPr>
        <a:xfrm>
          <a:off x="10795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141794</xdr:rowOff>
    </xdr:from>
    <xdr:ext cx="534377" cy="259045"/>
    <xdr:sp macro="" textlink="">
      <xdr:nvSpPr>
        <xdr:cNvPr id="89" name="テキスト ボックス 88"/>
        <xdr:cNvSpPr txBox="1"/>
      </xdr:nvSpPr>
      <xdr:spPr>
        <a:xfrm>
          <a:off x="863111" y="6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50978</xdr:rowOff>
    </xdr:from>
    <xdr:to>
      <xdr:col>24</xdr:col>
      <xdr:colOff>63500</xdr:colOff>
      <xdr:row>56</xdr:row>
      <xdr:rowOff>82741</xdr:rowOff>
    </xdr:to>
    <xdr:cxnSp macro="">
      <xdr:nvCxnSpPr>
        <xdr:cNvPr id="119" name="直線コネクタ 118"/>
        <xdr:cNvCxnSpPr/>
      </xdr:nvCxnSpPr>
      <xdr:spPr>
        <a:xfrm flipV="1">
          <a:off x="3797300" y="9652178"/>
          <a:ext cx="8382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82741</xdr:rowOff>
    </xdr:from>
    <xdr:to>
      <xdr:col>19</xdr:col>
      <xdr:colOff>177800</xdr:colOff>
      <xdr:row>56</xdr:row>
      <xdr:rowOff>101574</xdr:rowOff>
    </xdr:to>
    <xdr:cxnSp macro="">
      <xdr:nvCxnSpPr>
        <xdr:cNvPr id="122" name="直線コネクタ 121"/>
        <xdr:cNvCxnSpPr/>
      </xdr:nvCxnSpPr>
      <xdr:spPr>
        <a:xfrm flipV="1">
          <a:off x="2908300" y="968394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98768</xdr:rowOff>
    </xdr:from>
    <xdr:to>
      <xdr:col>15</xdr:col>
      <xdr:colOff>50800</xdr:colOff>
      <xdr:row>56</xdr:row>
      <xdr:rowOff>101574</xdr:rowOff>
    </xdr:to>
    <xdr:cxnSp macro="">
      <xdr:nvCxnSpPr>
        <xdr:cNvPr id="125" name="直線コネクタ 124"/>
        <xdr:cNvCxnSpPr/>
      </xdr:nvCxnSpPr>
      <xdr:spPr>
        <a:xfrm>
          <a:off x="2019300" y="9699968"/>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98768</xdr:rowOff>
    </xdr:from>
    <xdr:to>
      <xdr:col>10</xdr:col>
      <xdr:colOff>114300</xdr:colOff>
      <xdr:row>56</xdr:row>
      <xdr:rowOff>135179</xdr:rowOff>
    </xdr:to>
    <xdr:cxnSp macro="">
      <xdr:nvCxnSpPr>
        <xdr:cNvPr id="128" name="直線コネクタ 127"/>
        <xdr:cNvCxnSpPr/>
      </xdr:nvCxnSpPr>
      <xdr:spPr>
        <a:xfrm flipV="1">
          <a:off x="1130300" y="9699968"/>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178</xdr:rowOff>
    </xdr:from>
    <xdr:to>
      <xdr:col>24</xdr:col>
      <xdr:colOff>114300</xdr:colOff>
      <xdr:row>56</xdr:row>
      <xdr:rowOff>101778</xdr:rowOff>
    </xdr:to>
    <xdr:sp macro="" textlink="">
      <xdr:nvSpPr>
        <xdr:cNvPr id="138" name="楕円 137"/>
        <xdr:cNvSpPr/>
      </xdr:nvSpPr>
      <xdr:spPr>
        <a:xfrm>
          <a:off x="4584700" y="96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23055</xdr:rowOff>
    </xdr:from>
    <xdr:ext cx="534377" cy="259045"/>
    <xdr:sp macro="" textlink="">
      <xdr:nvSpPr>
        <xdr:cNvPr id="139" name="物件費該当値テキスト"/>
        <xdr:cNvSpPr txBox="1"/>
      </xdr:nvSpPr>
      <xdr:spPr>
        <a:xfrm>
          <a:off x="4686300" y="94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31941</xdr:rowOff>
    </xdr:from>
    <xdr:to>
      <xdr:col>20</xdr:col>
      <xdr:colOff>38100</xdr:colOff>
      <xdr:row>56</xdr:row>
      <xdr:rowOff>133541</xdr:rowOff>
    </xdr:to>
    <xdr:sp macro="" textlink="">
      <xdr:nvSpPr>
        <xdr:cNvPr id="140" name="楕円 139"/>
        <xdr:cNvSpPr/>
      </xdr:nvSpPr>
      <xdr:spPr>
        <a:xfrm>
          <a:off x="3746500" y="96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150068</xdr:rowOff>
    </xdr:from>
    <xdr:ext cx="534377" cy="259045"/>
    <xdr:sp macro="" textlink="">
      <xdr:nvSpPr>
        <xdr:cNvPr id="141" name="テキスト ボックス 140"/>
        <xdr:cNvSpPr txBox="1"/>
      </xdr:nvSpPr>
      <xdr:spPr>
        <a:xfrm>
          <a:off x="3530111" y="94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50774</xdr:rowOff>
    </xdr:from>
    <xdr:to>
      <xdr:col>15</xdr:col>
      <xdr:colOff>101600</xdr:colOff>
      <xdr:row>56</xdr:row>
      <xdr:rowOff>152374</xdr:rowOff>
    </xdr:to>
    <xdr:sp macro="" textlink="">
      <xdr:nvSpPr>
        <xdr:cNvPr id="142" name="楕円 141"/>
        <xdr:cNvSpPr/>
      </xdr:nvSpPr>
      <xdr:spPr>
        <a:xfrm>
          <a:off x="2857500" y="96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168901</xdr:rowOff>
    </xdr:from>
    <xdr:ext cx="534377" cy="259045"/>
    <xdr:sp macro="" textlink="">
      <xdr:nvSpPr>
        <xdr:cNvPr id="143" name="テキスト ボックス 142"/>
        <xdr:cNvSpPr txBox="1"/>
      </xdr:nvSpPr>
      <xdr:spPr>
        <a:xfrm>
          <a:off x="2641111" y="94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47968</xdr:rowOff>
    </xdr:from>
    <xdr:to>
      <xdr:col>10</xdr:col>
      <xdr:colOff>165100</xdr:colOff>
      <xdr:row>56</xdr:row>
      <xdr:rowOff>149568</xdr:rowOff>
    </xdr:to>
    <xdr:sp macro="" textlink="">
      <xdr:nvSpPr>
        <xdr:cNvPr id="144" name="楕円 143"/>
        <xdr:cNvSpPr/>
      </xdr:nvSpPr>
      <xdr:spPr>
        <a:xfrm>
          <a:off x="1968500" y="96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166095</xdr:rowOff>
    </xdr:from>
    <xdr:ext cx="534377" cy="259045"/>
    <xdr:sp macro="" textlink="">
      <xdr:nvSpPr>
        <xdr:cNvPr id="145" name="テキスト ボックス 144"/>
        <xdr:cNvSpPr txBox="1"/>
      </xdr:nvSpPr>
      <xdr:spPr>
        <a:xfrm>
          <a:off x="1752111" y="94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84379</xdr:rowOff>
    </xdr:from>
    <xdr:to>
      <xdr:col>6</xdr:col>
      <xdr:colOff>38100</xdr:colOff>
      <xdr:row>57</xdr:row>
      <xdr:rowOff>14529</xdr:rowOff>
    </xdr:to>
    <xdr:sp macro="" textlink="">
      <xdr:nvSpPr>
        <xdr:cNvPr id="146" name="楕円 145"/>
        <xdr:cNvSpPr/>
      </xdr:nvSpPr>
      <xdr:spPr>
        <a:xfrm>
          <a:off x="1079500" y="96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31056</xdr:rowOff>
    </xdr:from>
    <xdr:ext cx="534377" cy="259045"/>
    <xdr:sp macro="" textlink="">
      <xdr:nvSpPr>
        <xdr:cNvPr id="147" name="テキスト ボックス 146"/>
        <xdr:cNvSpPr txBox="1"/>
      </xdr:nvSpPr>
      <xdr:spPr>
        <a:xfrm>
          <a:off x="863111" y="94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129470</xdr:rowOff>
    </xdr:from>
    <xdr:to>
      <xdr:col>24</xdr:col>
      <xdr:colOff>63500</xdr:colOff>
      <xdr:row>76</xdr:row>
      <xdr:rowOff>169818</xdr:rowOff>
    </xdr:to>
    <xdr:cxnSp macro="">
      <xdr:nvCxnSpPr>
        <xdr:cNvPr id="172" name="直線コネクタ 171"/>
        <xdr:cNvCxnSpPr/>
      </xdr:nvCxnSpPr>
      <xdr:spPr>
        <a:xfrm>
          <a:off x="3797300" y="13159670"/>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129470</xdr:rowOff>
    </xdr:from>
    <xdr:to>
      <xdr:col>19</xdr:col>
      <xdr:colOff>177800</xdr:colOff>
      <xdr:row>76</xdr:row>
      <xdr:rowOff>134499</xdr:rowOff>
    </xdr:to>
    <xdr:cxnSp macro="">
      <xdr:nvCxnSpPr>
        <xdr:cNvPr id="175" name="直線コネクタ 174"/>
        <xdr:cNvCxnSpPr/>
      </xdr:nvCxnSpPr>
      <xdr:spPr>
        <a:xfrm flipV="1">
          <a:off x="2908300" y="131596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125640</xdr:rowOff>
    </xdr:from>
    <xdr:to>
      <xdr:col>15</xdr:col>
      <xdr:colOff>50800</xdr:colOff>
      <xdr:row>76</xdr:row>
      <xdr:rowOff>134499</xdr:rowOff>
    </xdr:to>
    <xdr:cxnSp macro="">
      <xdr:nvCxnSpPr>
        <xdr:cNvPr id="178" name="直線コネクタ 177"/>
        <xdr:cNvCxnSpPr/>
      </xdr:nvCxnSpPr>
      <xdr:spPr>
        <a:xfrm>
          <a:off x="2019300" y="1315584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125640</xdr:rowOff>
    </xdr:from>
    <xdr:to>
      <xdr:col>10</xdr:col>
      <xdr:colOff>114300</xdr:colOff>
      <xdr:row>76</xdr:row>
      <xdr:rowOff>129356</xdr:rowOff>
    </xdr:to>
    <xdr:cxnSp macro="">
      <xdr:nvCxnSpPr>
        <xdr:cNvPr id="181" name="直線コネクタ 180"/>
        <xdr:cNvCxnSpPr/>
      </xdr:nvCxnSpPr>
      <xdr:spPr>
        <a:xfrm flipV="1">
          <a:off x="1130300" y="13155840"/>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119018</xdr:rowOff>
    </xdr:from>
    <xdr:to>
      <xdr:col>24</xdr:col>
      <xdr:colOff>114300</xdr:colOff>
      <xdr:row>77</xdr:row>
      <xdr:rowOff>49168</xdr:rowOff>
    </xdr:to>
    <xdr:sp macro="" textlink="">
      <xdr:nvSpPr>
        <xdr:cNvPr id="191" name="楕円 190"/>
        <xdr:cNvSpPr/>
      </xdr:nvSpPr>
      <xdr:spPr>
        <a:xfrm>
          <a:off x="4584700" y="131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97445</xdr:rowOff>
    </xdr:from>
    <xdr:ext cx="469744" cy="259045"/>
    <xdr:sp macro="" textlink="">
      <xdr:nvSpPr>
        <xdr:cNvPr id="192" name="維持補修費該当値テキスト"/>
        <xdr:cNvSpPr txBox="1"/>
      </xdr:nvSpPr>
      <xdr:spPr>
        <a:xfrm>
          <a:off x="46863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78670</xdr:rowOff>
    </xdr:from>
    <xdr:to>
      <xdr:col>20</xdr:col>
      <xdr:colOff>38100</xdr:colOff>
      <xdr:row>77</xdr:row>
      <xdr:rowOff>8820</xdr:rowOff>
    </xdr:to>
    <xdr:sp macro="" textlink="">
      <xdr:nvSpPr>
        <xdr:cNvPr id="193" name="楕円 192"/>
        <xdr:cNvSpPr/>
      </xdr:nvSpPr>
      <xdr:spPr>
        <a:xfrm>
          <a:off x="3746500" y="13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25347</xdr:rowOff>
    </xdr:from>
    <xdr:ext cx="469744" cy="259045"/>
    <xdr:sp macro="" textlink="">
      <xdr:nvSpPr>
        <xdr:cNvPr id="194" name="テキスト ボックス 193"/>
        <xdr:cNvSpPr txBox="1"/>
      </xdr:nvSpPr>
      <xdr:spPr>
        <a:xfrm>
          <a:off x="3562428" y="128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83699</xdr:rowOff>
    </xdr:from>
    <xdr:to>
      <xdr:col>15</xdr:col>
      <xdr:colOff>101600</xdr:colOff>
      <xdr:row>77</xdr:row>
      <xdr:rowOff>13849</xdr:rowOff>
    </xdr:to>
    <xdr:sp macro="" textlink="">
      <xdr:nvSpPr>
        <xdr:cNvPr id="195" name="楕円 194"/>
        <xdr:cNvSpPr/>
      </xdr:nvSpPr>
      <xdr:spPr>
        <a:xfrm>
          <a:off x="2857500" y="13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30377</xdr:rowOff>
    </xdr:from>
    <xdr:ext cx="469744" cy="259045"/>
    <xdr:sp macro="" textlink="">
      <xdr:nvSpPr>
        <xdr:cNvPr id="196" name="テキスト ボックス 195"/>
        <xdr:cNvSpPr txBox="1"/>
      </xdr:nvSpPr>
      <xdr:spPr>
        <a:xfrm>
          <a:off x="2673428" y="128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74840</xdr:rowOff>
    </xdr:from>
    <xdr:to>
      <xdr:col>10</xdr:col>
      <xdr:colOff>165100</xdr:colOff>
      <xdr:row>77</xdr:row>
      <xdr:rowOff>4990</xdr:rowOff>
    </xdr:to>
    <xdr:sp macro="" textlink="">
      <xdr:nvSpPr>
        <xdr:cNvPr id="197" name="楕円 196"/>
        <xdr:cNvSpPr/>
      </xdr:nvSpPr>
      <xdr:spPr>
        <a:xfrm>
          <a:off x="1968500" y="131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21518</xdr:rowOff>
    </xdr:from>
    <xdr:ext cx="469744" cy="259045"/>
    <xdr:sp macro="" textlink="">
      <xdr:nvSpPr>
        <xdr:cNvPr id="198" name="テキスト ボックス 197"/>
        <xdr:cNvSpPr txBox="1"/>
      </xdr:nvSpPr>
      <xdr:spPr>
        <a:xfrm>
          <a:off x="1784428" y="1288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78556</xdr:rowOff>
    </xdr:from>
    <xdr:to>
      <xdr:col>6</xdr:col>
      <xdr:colOff>38100</xdr:colOff>
      <xdr:row>77</xdr:row>
      <xdr:rowOff>8706</xdr:rowOff>
    </xdr:to>
    <xdr:sp macro="" textlink="">
      <xdr:nvSpPr>
        <xdr:cNvPr id="199" name="楕円 198"/>
        <xdr:cNvSpPr/>
      </xdr:nvSpPr>
      <xdr:spPr>
        <a:xfrm>
          <a:off x="1079500" y="13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25233</xdr:rowOff>
    </xdr:from>
    <xdr:ext cx="469744" cy="259045"/>
    <xdr:sp macro="" textlink="">
      <xdr:nvSpPr>
        <xdr:cNvPr id="200" name="テキスト ボックス 199"/>
        <xdr:cNvSpPr txBox="1"/>
      </xdr:nvSpPr>
      <xdr:spPr>
        <a:xfrm>
          <a:off x="895428" y="128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145937</xdr:rowOff>
    </xdr:from>
    <xdr:to>
      <xdr:col>24</xdr:col>
      <xdr:colOff>63500</xdr:colOff>
      <xdr:row>98</xdr:row>
      <xdr:rowOff>14672</xdr:rowOff>
    </xdr:to>
    <xdr:cxnSp macro="">
      <xdr:nvCxnSpPr>
        <xdr:cNvPr id="232" name="直線コネクタ 231"/>
        <xdr:cNvCxnSpPr/>
      </xdr:nvCxnSpPr>
      <xdr:spPr>
        <a:xfrm flipV="1">
          <a:off x="3797300" y="16776587"/>
          <a:ext cx="838200" cy="4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14672</xdr:rowOff>
    </xdr:from>
    <xdr:to>
      <xdr:col>19</xdr:col>
      <xdr:colOff>177800</xdr:colOff>
      <xdr:row>98</xdr:row>
      <xdr:rowOff>31589</xdr:rowOff>
    </xdr:to>
    <xdr:cxnSp macro="">
      <xdr:nvCxnSpPr>
        <xdr:cNvPr id="235" name="直線コネクタ 234"/>
        <xdr:cNvCxnSpPr/>
      </xdr:nvCxnSpPr>
      <xdr:spPr>
        <a:xfrm flipV="1">
          <a:off x="2908300" y="1681677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23000</xdr:rowOff>
    </xdr:from>
    <xdr:to>
      <xdr:col>15</xdr:col>
      <xdr:colOff>50800</xdr:colOff>
      <xdr:row>98</xdr:row>
      <xdr:rowOff>31589</xdr:rowOff>
    </xdr:to>
    <xdr:cxnSp macro="">
      <xdr:nvCxnSpPr>
        <xdr:cNvPr id="238" name="直線コネクタ 237"/>
        <xdr:cNvCxnSpPr/>
      </xdr:nvCxnSpPr>
      <xdr:spPr>
        <a:xfrm>
          <a:off x="2019300" y="1682510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23000</xdr:rowOff>
    </xdr:from>
    <xdr:to>
      <xdr:col>10</xdr:col>
      <xdr:colOff>114300</xdr:colOff>
      <xdr:row>98</xdr:row>
      <xdr:rowOff>105753</xdr:rowOff>
    </xdr:to>
    <xdr:cxnSp macro="">
      <xdr:nvCxnSpPr>
        <xdr:cNvPr id="241" name="直線コネクタ 240"/>
        <xdr:cNvCxnSpPr/>
      </xdr:nvCxnSpPr>
      <xdr:spPr>
        <a:xfrm flipV="1">
          <a:off x="1130300" y="1682510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95137</xdr:rowOff>
    </xdr:from>
    <xdr:to>
      <xdr:col>24</xdr:col>
      <xdr:colOff>114300</xdr:colOff>
      <xdr:row>98</xdr:row>
      <xdr:rowOff>25287</xdr:rowOff>
    </xdr:to>
    <xdr:sp macro="" textlink="">
      <xdr:nvSpPr>
        <xdr:cNvPr id="251" name="楕円 250"/>
        <xdr:cNvSpPr/>
      </xdr:nvSpPr>
      <xdr:spPr>
        <a:xfrm>
          <a:off x="4584700" y="167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73564</xdr:rowOff>
    </xdr:from>
    <xdr:ext cx="534377" cy="259045"/>
    <xdr:sp macro="" textlink="">
      <xdr:nvSpPr>
        <xdr:cNvPr id="252" name="扶助費該当値テキスト"/>
        <xdr:cNvSpPr txBox="1"/>
      </xdr:nvSpPr>
      <xdr:spPr>
        <a:xfrm>
          <a:off x="4686300" y="16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135322</xdr:rowOff>
    </xdr:from>
    <xdr:to>
      <xdr:col>20</xdr:col>
      <xdr:colOff>38100</xdr:colOff>
      <xdr:row>98</xdr:row>
      <xdr:rowOff>65472</xdr:rowOff>
    </xdr:to>
    <xdr:sp macro="" textlink="">
      <xdr:nvSpPr>
        <xdr:cNvPr id="253" name="楕円 252"/>
        <xdr:cNvSpPr/>
      </xdr:nvSpPr>
      <xdr:spPr>
        <a:xfrm>
          <a:off x="3746500" y="167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56599</xdr:rowOff>
    </xdr:from>
    <xdr:ext cx="534377" cy="259045"/>
    <xdr:sp macro="" textlink="">
      <xdr:nvSpPr>
        <xdr:cNvPr id="254" name="テキスト ボックス 253"/>
        <xdr:cNvSpPr txBox="1"/>
      </xdr:nvSpPr>
      <xdr:spPr>
        <a:xfrm>
          <a:off x="3530111" y="168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152239</xdr:rowOff>
    </xdr:from>
    <xdr:to>
      <xdr:col>15</xdr:col>
      <xdr:colOff>101600</xdr:colOff>
      <xdr:row>98</xdr:row>
      <xdr:rowOff>82389</xdr:rowOff>
    </xdr:to>
    <xdr:sp macro="" textlink="">
      <xdr:nvSpPr>
        <xdr:cNvPr id="255" name="楕円 254"/>
        <xdr:cNvSpPr/>
      </xdr:nvSpPr>
      <xdr:spPr>
        <a:xfrm>
          <a:off x="2857500" y="16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73516</xdr:rowOff>
    </xdr:from>
    <xdr:ext cx="534377" cy="259045"/>
    <xdr:sp macro="" textlink="">
      <xdr:nvSpPr>
        <xdr:cNvPr id="256" name="テキスト ボックス 255"/>
        <xdr:cNvSpPr txBox="1"/>
      </xdr:nvSpPr>
      <xdr:spPr>
        <a:xfrm>
          <a:off x="2641111" y="168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143650</xdr:rowOff>
    </xdr:from>
    <xdr:to>
      <xdr:col>10</xdr:col>
      <xdr:colOff>165100</xdr:colOff>
      <xdr:row>98</xdr:row>
      <xdr:rowOff>73800</xdr:rowOff>
    </xdr:to>
    <xdr:sp macro="" textlink="">
      <xdr:nvSpPr>
        <xdr:cNvPr id="257" name="楕円 256"/>
        <xdr:cNvSpPr/>
      </xdr:nvSpPr>
      <xdr:spPr>
        <a:xfrm>
          <a:off x="1968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64927</xdr:rowOff>
    </xdr:from>
    <xdr:ext cx="534377" cy="259045"/>
    <xdr:sp macro="" textlink="">
      <xdr:nvSpPr>
        <xdr:cNvPr id="258" name="テキスト ボックス 257"/>
        <xdr:cNvSpPr txBox="1"/>
      </xdr:nvSpPr>
      <xdr:spPr>
        <a:xfrm>
          <a:off x="1752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54953</xdr:rowOff>
    </xdr:from>
    <xdr:to>
      <xdr:col>6</xdr:col>
      <xdr:colOff>38100</xdr:colOff>
      <xdr:row>98</xdr:row>
      <xdr:rowOff>156553</xdr:rowOff>
    </xdr:to>
    <xdr:sp macro="" textlink="">
      <xdr:nvSpPr>
        <xdr:cNvPr id="259" name="楕円 258"/>
        <xdr:cNvSpPr/>
      </xdr:nvSpPr>
      <xdr:spPr>
        <a:xfrm>
          <a:off x="1079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147680</xdr:rowOff>
    </xdr:from>
    <xdr:ext cx="534377" cy="259045"/>
    <xdr:sp macro="" textlink="">
      <xdr:nvSpPr>
        <xdr:cNvPr id="260" name="テキスト ボックス 259"/>
        <xdr:cNvSpPr txBox="1"/>
      </xdr:nvSpPr>
      <xdr:spPr>
        <a:xfrm>
          <a:off x="863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129979</xdr:rowOff>
    </xdr:from>
    <xdr:to>
      <xdr:col>55</xdr:col>
      <xdr:colOff>0</xdr:colOff>
      <xdr:row>36</xdr:row>
      <xdr:rowOff>148942</xdr:rowOff>
    </xdr:to>
    <xdr:cxnSp macro="">
      <xdr:nvCxnSpPr>
        <xdr:cNvPr id="291" name="直線コネクタ 290"/>
        <xdr:cNvCxnSpPr/>
      </xdr:nvCxnSpPr>
      <xdr:spPr>
        <a:xfrm flipV="1">
          <a:off x="9639300" y="6302179"/>
          <a:ext cx="8382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148942</xdr:rowOff>
    </xdr:from>
    <xdr:to>
      <xdr:col>50</xdr:col>
      <xdr:colOff>114300</xdr:colOff>
      <xdr:row>37</xdr:row>
      <xdr:rowOff>166740</xdr:rowOff>
    </xdr:to>
    <xdr:cxnSp macro="">
      <xdr:nvCxnSpPr>
        <xdr:cNvPr id="294" name="直線コネクタ 293"/>
        <xdr:cNvCxnSpPr/>
      </xdr:nvCxnSpPr>
      <xdr:spPr>
        <a:xfrm flipV="1">
          <a:off x="8750300" y="6321142"/>
          <a:ext cx="8890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166740</xdr:rowOff>
    </xdr:from>
    <xdr:to>
      <xdr:col>45</xdr:col>
      <xdr:colOff>177800</xdr:colOff>
      <xdr:row>37</xdr:row>
      <xdr:rowOff>166784</xdr:rowOff>
    </xdr:to>
    <xdr:cxnSp macro="">
      <xdr:nvCxnSpPr>
        <xdr:cNvPr id="297" name="直線コネクタ 296"/>
        <xdr:cNvCxnSpPr/>
      </xdr:nvCxnSpPr>
      <xdr:spPr>
        <a:xfrm flipV="1">
          <a:off x="7861300" y="6510390"/>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152371</xdr:rowOff>
    </xdr:from>
    <xdr:to>
      <xdr:col>41</xdr:col>
      <xdr:colOff>50800</xdr:colOff>
      <xdr:row>37</xdr:row>
      <xdr:rowOff>166784</xdr:rowOff>
    </xdr:to>
    <xdr:cxnSp macro="">
      <xdr:nvCxnSpPr>
        <xdr:cNvPr id="300" name="直線コネクタ 299"/>
        <xdr:cNvCxnSpPr/>
      </xdr:nvCxnSpPr>
      <xdr:spPr>
        <a:xfrm>
          <a:off x="6972300" y="6496021"/>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79179</xdr:rowOff>
    </xdr:from>
    <xdr:to>
      <xdr:col>55</xdr:col>
      <xdr:colOff>50800</xdr:colOff>
      <xdr:row>37</xdr:row>
      <xdr:rowOff>9329</xdr:rowOff>
    </xdr:to>
    <xdr:sp macro="" textlink="">
      <xdr:nvSpPr>
        <xdr:cNvPr id="310" name="楕円 309"/>
        <xdr:cNvSpPr/>
      </xdr:nvSpPr>
      <xdr:spPr>
        <a:xfrm>
          <a:off x="10426700" y="62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57606</xdr:rowOff>
    </xdr:from>
    <xdr:ext cx="534377" cy="259045"/>
    <xdr:sp macro="" textlink="">
      <xdr:nvSpPr>
        <xdr:cNvPr id="311" name="補助費等該当値テキスト"/>
        <xdr:cNvSpPr txBox="1"/>
      </xdr:nvSpPr>
      <xdr:spPr>
        <a:xfrm>
          <a:off x="10528300" y="622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98142</xdr:rowOff>
    </xdr:from>
    <xdr:to>
      <xdr:col>50</xdr:col>
      <xdr:colOff>165100</xdr:colOff>
      <xdr:row>37</xdr:row>
      <xdr:rowOff>28292</xdr:rowOff>
    </xdr:to>
    <xdr:sp macro="" textlink="">
      <xdr:nvSpPr>
        <xdr:cNvPr id="312" name="楕円 311"/>
        <xdr:cNvSpPr/>
      </xdr:nvSpPr>
      <xdr:spPr>
        <a:xfrm>
          <a:off x="9588500" y="6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19419</xdr:rowOff>
    </xdr:from>
    <xdr:ext cx="534377" cy="259045"/>
    <xdr:sp macro="" textlink="">
      <xdr:nvSpPr>
        <xdr:cNvPr id="313" name="テキスト ボックス 312"/>
        <xdr:cNvSpPr txBox="1"/>
      </xdr:nvSpPr>
      <xdr:spPr>
        <a:xfrm>
          <a:off x="9372111" y="63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115940</xdr:rowOff>
    </xdr:from>
    <xdr:to>
      <xdr:col>46</xdr:col>
      <xdr:colOff>38100</xdr:colOff>
      <xdr:row>38</xdr:row>
      <xdr:rowOff>46090</xdr:rowOff>
    </xdr:to>
    <xdr:sp macro="" textlink="">
      <xdr:nvSpPr>
        <xdr:cNvPr id="314" name="楕円 313"/>
        <xdr:cNvSpPr/>
      </xdr:nvSpPr>
      <xdr:spPr>
        <a:xfrm>
          <a:off x="86995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37217</xdr:rowOff>
    </xdr:from>
    <xdr:ext cx="534377" cy="259045"/>
    <xdr:sp macro="" textlink="">
      <xdr:nvSpPr>
        <xdr:cNvPr id="315" name="テキスト ボックス 314"/>
        <xdr:cNvSpPr txBox="1"/>
      </xdr:nvSpPr>
      <xdr:spPr>
        <a:xfrm>
          <a:off x="8483111" y="65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115984</xdr:rowOff>
    </xdr:from>
    <xdr:to>
      <xdr:col>41</xdr:col>
      <xdr:colOff>101600</xdr:colOff>
      <xdr:row>38</xdr:row>
      <xdr:rowOff>46134</xdr:rowOff>
    </xdr:to>
    <xdr:sp macro="" textlink="">
      <xdr:nvSpPr>
        <xdr:cNvPr id="316" name="楕円 315"/>
        <xdr:cNvSpPr/>
      </xdr:nvSpPr>
      <xdr:spPr>
        <a:xfrm>
          <a:off x="7810500" y="64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37261</xdr:rowOff>
    </xdr:from>
    <xdr:ext cx="534377" cy="259045"/>
    <xdr:sp macro="" textlink="">
      <xdr:nvSpPr>
        <xdr:cNvPr id="317" name="テキスト ボックス 316"/>
        <xdr:cNvSpPr txBox="1"/>
      </xdr:nvSpPr>
      <xdr:spPr>
        <a:xfrm>
          <a:off x="7594111" y="65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101571</xdr:rowOff>
    </xdr:from>
    <xdr:to>
      <xdr:col>36</xdr:col>
      <xdr:colOff>165100</xdr:colOff>
      <xdr:row>38</xdr:row>
      <xdr:rowOff>31721</xdr:rowOff>
    </xdr:to>
    <xdr:sp macro="" textlink="">
      <xdr:nvSpPr>
        <xdr:cNvPr id="318" name="楕円 317"/>
        <xdr:cNvSpPr/>
      </xdr:nvSpPr>
      <xdr:spPr>
        <a:xfrm>
          <a:off x="6921500" y="64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22848</xdr:rowOff>
    </xdr:from>
    <xdr:ext cx="534377" cy="259045"/>
    <xdr:sp macro="" textlink="">
      <xdr:nvSpPr>
        <xdr:cNvPr id="319" name="テキスト ボックス 318"/>
        <xdr:cNvSpPr txBox="1"/>
      </xdr:nvSpPr>
      <xdr:spPr>
        <a:xfrm>
          <a:off x="6705111" y="65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81946</xdr:rowOff>
    </xdr:from>
    <xdr:to>
      <xdr:col>55</xdr:col>
      <xdr:colOff>0</xdr:colOff>
      <xdr:row>58</xdr:row>
      <xdr:rowOff>90263</xdr:rowOff>
    </xdr:to>
    <xdr:cxnSp macro="">
      <xdr:nvCxnSpPr>
        <xdr:cNvPr id="346" name="直線コネクタ 345"/>
        <xdr:cNvCxnSpPr/>
      </xdr:nvCxnSpPr>
      <xdr:spPr>
        <a:xfrm flipV="1">
          <a:off x="9639300" y="10026046"/>
          <a:ext cx="8382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75436</xdr:rowOff>
    </xdr:from>
    <xdr:to>
      <xdr:col>50</xdr:col>
      <xdr:colOff>114300</xdr:colOff>
      <xdr:row>58</xdr:row>
      <xdr:rowOff>90263</xdr:rowOff>
    </xdr:to>
    <xdr:cxnSp macro="">
      <xdr:nvCxnSpPr>
        <xdr:cNvPr id="349" name="直線コネクタ 348"/>
        <xdr:cNvCxnSpPr/>
      </xdr:nvCxnSpPr>
      <xdr:spPr>
        <a:xfrm>
          <a:off x="8750300" y="1001953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75436</xdr:rowOff>
    </xdr:from>
    <xdr:to>
      <xdr:col>45</xdr:col>
      <xdr:colOff>177800</xdr:colOff>
      <xdr:row>58</xdr:row>
      <xdr:rowOff>85922</xdr:rowOff>
    </xdr:to>
    <xdr:cxnSp macro="">
      <xdr:nvCxnSpPr>
        <xdr:cNvPr id="352" name="直線コネクタ 351"/>
        <xdr:cNvCxnSpPr/>
      </xdr:nvCxnSpPr>
      <xdr:spPr>
        <a:xfrm flipV="1">
          <a:off x="7861300" y="10019536"/>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85922</xdr:rowOff>
    </xdr:from>
    <xdr:to>
      <xdr:col>41</xdr:col>
      <xdr:colOff>50800</xdr:colOff>
      <xdr:row>58</xdr:row>
      <xdr:rowOff>90754</xdr:rowOff>
    </xdr:to>
    <xdr:cxnSp macro="">
      <xdr:nvCxnSpPr>
        <xdr:cNvPr id="355" name="直線コネクタ 354"/>
        <xdr:cNvCxnSpPr/>
      </xdr:nvCxnSpPr>
      <xdr:spPr>
        <a:xfrm flipV="1">
          <a:off x="6972300" y="10030022"/>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31146</xdr:rowOff>
    </xdr:from>
    <xdr:to>
      <xdr:col>55</xdr:col>
      <xdr:colOff>50800</xdr:colOff>
      <xdr:row>58</xdr:row>
      <xdr:rowOff>132746</xdr:rowOff>
    </xdr:to>
    <xdr:sp macro="" textlink="">
      <xdr:nvSpPr>
        <xdr:cNvPr id="365" name="楕円 364"/>
        <xdr:cNvSpPr/>
      </xdr:nvSpPr>
      <xdr:spPr>
        <a:xfrm>
          <a:off x="10426700" y="99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39463</xdr:rowOff>
    </xdr:from>
    <xdr:to>
      <xdr:col>50</xdr:col>
      <xdr:colOff>165100</xdr:colOff>
      <xdr:row>58</xdr:row>
      <xdr:rowOff>141063</xdr:rowOff>
    </xdr:to>
    <xdr:sp macro="" textlink="">
      <xdr:nvSpPr>
        <xdr:cNvPr id="367" name="楕円 366"/>
        <xdr:cNvSpPr/>
      </xdr:nvSpPr>
      <xdr:spPr>
        <a:xfrm>
          <a:off x="9588500" y="9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132190</xdr:rowOff>
    </xdr:from>
    <xdr:ext cx="534377" cy="259045"/>
    <xdr:sp macro="" textlink="">
      <xdr:nvSpPr>
        <xdr:cNvPr id="368" name="テキスト ボックス 367"/>
        <xdr:cNvSpPr txBox="1"/>
      </xdr:nvSpPr>
      <xdr:spPr>
        <a:xfrm>
          <a:off x="9372111" y="100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24636</xdr:rowOff>
    </xdr:from>
    <xdr:to>
      <xdr:col>46</xdr:col>
      <xdr:colOff>38100</xdr:colOff>
      <xdr:row>58</xdr:row>
      <xdr:rowOff>126236</xdr:rowOff>
    </xdr:to>
    <xdr:sp macro="" textlink="">
      <xdr:nvSpPr>
        <xdr:cNvPr id="369" name="楕円 368"/>
        <xdr:cNvSpPr/>
      </xdr:nvSpPr>
      <xdr:spPr>
        <a:xfrm>
          <a:off x="8699500" y="996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117363</xdr:rowOff>
    </xdr:from>
    <xdr:ext cx="534377" cy="259045"/>
    <xdr:sp macro="" textlink="">
      <xdr:nvSpPr>
        <xdr:cNvPr id="370" name="テキスト ボックス 369"/>
        <xdr:cNvSpPr txBox="1"/>
      </xdr:nvSpPr>
      <xdr:spPr>
        <a:xfrm>
          <a:off x="8483111" y="100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35122</xdr:rowOff>
    </xdr:from>
    <xdr:to>
      <xdr:col>41</xdr:col>
      <xdr:colOff>101600</xdr:colOff>
      <xdr:row>58</xdr:row>
      <xdr:rowOff>136722</xdr:rowOff>
    </xdr:to>
    <xdr:sp macro="" textlink="">
      <xdr:nvSpPr>
        <xdr:cNvPr id="371" name="楕円 370"/>
        <xdr:cNvSpPr/>
      </xdr:nvSpPr>
      <xdr:spPr>
        <a:xfrm>
          <a:off x="7810500" y="99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127849</xdr:rowOff>
    </xdr:from>
    <xdr:ext cx="534377" cy="259045"/>
    <xdr:sp macro="" textlink="">
      <xdr:nvSpPr>
        <xdr:cNvPr id="372" name="テキスト ボックス 371"/>
        <xdr:cNvSpPr txBox="1"/>
      </xdr:nvSpPr>
      <xdr:spPr>
        <a:xfrm>
          <a:off x="7594111" y="100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39954</xdr:rowOff>
    </xdr:from>
    <xdr:to>
      <xdr:col>36</xdr:col>
      <xdr:colOff>165100</xdr:colOff>
      <xdr:row>58</xdr:row>
      <xdr:rowOff>141554</xdr:rowOff>
    </xdr:to>
    <xdr:sp macro="" textlink="">
      <xdr:nvSpPr>
        <xdr:cNvPr id="373" name="楕円 372"/>
        <xdr:cNvSpPr/>
      </xdr:nvSpPr>
      <xdr:spPr>
        <a:xfrm>
          <a:off x="6921500" y="99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132681</xdr:rowOff>
    </xdr:from>
    <xdr:ext cx="534377" cy="259045"/>
    <xdr:sp macro="" textlink="">
      <xdr:nvSpPr>
        <xdr:cNvPr id="374" name="テキスト ボックス 373"/>
        <xdr:cNvSpPr txBox="1"/>
      </xdr:nvSpPr>
      <xdr:spPr>
        <a:xfrm>
          <a:off x="6705111" y="100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106211</xdr:rowOff>
    </xdr:from>
    <xdr:to>
      <xdr:col>55</xdr:col>
      <xdr:colOff>0</xdr:colOff>
      <xdr:row>78</xdr:row>
      <xdr:rowOff>112218</xdr:rowOff>
    </xdr:to>
    <xdr:cxnSp macro="">
      <xdr:nvCxnSpPr>
        <xdr:cNvPr id="401" name="直線コネクタ 400"/>
        <xdr:cNvCxnSpPr/>
      </xdr:nvCxnSpPr>
      <xdr:spPr>
        <a:xfrm flipV="1">
          <a:off x="9639300" y="13479311"/>
          <a:ext cx="8382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112218</xdr:rowOff>
    </xdr:from>
    <xdr:to>
      <xdr:col>50</xdr:col>
      <xdr:colOff>114300</xdr:colOff>
      <xdr:row>78</xdr:row>
      <xdr:rowOff>114790</xdr:rowOff>
    </xdr:to>
    <xdr:cxnSp macro="">
      <xdr:nvCxnSpPr>
        <xdr:cNvPr id="404" name="直線コネクタ 403"/>
        <xdr:cNvCxnSpPr/>
      </xdr:nvCxnSpPr>
      <xdr:spPr>
        <a:xfrm flipV="1">
          <a:off x="8750300" y="1348531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114790</xdr:rowOff>
    </xdr:from>
    <xdr:to>
      <xdr:col>45</xdr:col>
      <xdr:colOff>177800</xdr:colOff>
      <xdr:row>78</xdr:row>
      <xdr:rowOff>125519</xdr:rowOff>
    </xdr:to>
    <xdr:cxnSp macro="">
      <xdr:nvCxnSpPr>
        <xdr:cNvPr id="407" name="直線コネクタ 406"/>
        <xdr:cNvCxnSpPr/>
      </xdr:nvCxnSpPr>
      <xdr:spPr>
        <a:xfrm flipV="1">
          <a:off x="7861300" y="13487890"/>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125422</xdr:rowOff>
    </xdr:from>
    <xdr:to>
      <xdr:col>41</xdr:col>
      <xdr:colOff>50800</xdr:colOff>
      <xdr:row>78</xdr:row>
      <xdr:rowOff>125519</xdr:rowOff>
    </xdr:to>
    <xdr:cxnSp macro="">
      <xdr:nvCxnSpPr>
        <xdr:cNvPr id="410" name="直線コネクタ 409"/>
        <xdr:cNvCxnSpPr/>
      </xdr:nvCxnSpPr>
      <xdr:spPr>
        <a:xfrm>
          <a:off x="6972300" y="13498522"/>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55411</xdr:rowOff>
    </xdr:from>
    <xdr:to>
      <xdr:col>55</xdr:col>
      <xdr:colOff>50800</xdr:colOff>
      <xdr:row>78</xdr:row>
      <xdr:rowOff>157011</xdr:rowOff>
    </xdr:to>
    <xdr:sp macro="" textlink="">
      <xdr:nvSpPr>
        <xdr:cNvPr id="420" name="楕円 419"/>
        <xdr:cNvSpPr/>
      </xdr:nvSpPr>
      <xdr:spPr>
        <a:xfrm>
          <a:off x="10426700" y="13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14788</xdr:rowOff>
    </xdr:from>
    <xdr:ext cx="534377" cy="259045"/>
    <xdr:sp macro="" textlink="">
      <xdr:nvSpPr>
        <xdr:cNvPr id="421" name="普通建設事業費 （ うち新規整備　）該当値テキスト"/>
        <xdr:cNvSpPr txBox="1"/>
      </xdr:nvSpPr>
      <xdr:spPr>
        <a:xfrm>
          <a:off x="10528300" y="132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61418</xdr:rowOff>
    </xdr:from>
    <xdr:to>
      <xdr:col>50</xdr:col>
      <xdr:colOff>165100</xdr:colOff>
      <xdr:row>78</xdr:row>
      <xdr:rowOff>163018</xdr:rowOff>
    </xdr:to>
    <xdr:sp macro="" textlink="">
      <xdr:nvSpPr>
        <xdr:cNvPr id="422" name="楕円 421"/>
        <xdr:cNvSpPr/>
      </xdr:nvSpPr>
      <xdr:spPr>
        <a:xfrm>
          <a:off x="9588500" y="134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154145</xdr:rowOff>
    </xdr:from>
    <xdr:ext cx="534377" cy="259045"/>
    <xdr:sp macro="" textlink="">
      <xdr:nvSpPr>
        <xdr:cNvPr id="423" name="テキスト ボックス 422"/>
        <xdr:cNvSpPr txBox="1"/>
      </xdr:nvSpPr>
      <xdr:spPr>
        <a:xfrm>
          <a:off x="9372111" y="135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63990</xdr:rowOff>
    </xdr:from>
    <xdr:to>
      <xdr:col>46</xdr:col>
      <xdr:colOff>38100</xdr:colOff>
      <xdr:row>78</xdr:row>
      <xdr:rowOff>165590</xdr:rowOff>
    </xdr:to>
    <xdr:sp macro="" textlink="">
      <xdr:nvSpPr>
        <xdr:cNvPr id="424" name="楕円 423"/>
        <xdr:cNvSpPr/>
      </xdr:nvSpPr>
      <xdr:spPr>
        <a:xfrm>
          <a:off x="8699500" y="134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156717</xdr:rowOff>
    </xdr:from>
    <xdr:ext cx="534377" cy="259045"/>
    <xdr:sp macro="" textlink="">
      <xdr:nvSpPr>
        <xdr:cNvPr id="425" name="テキスト ボックス 424"/>
        <xdr:cNvSpPr txBox="1"/>
      </xdr:nvSpPr>
      <xdr:spPr>
        <a:xfrm>
          <a:off x="8483111" y="135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74719</xdr:rowOff>
    </xdr:from>
    <xdr:to>
      <xdr:col>41</xdr:col>
      <xdr:colOff>101600</xdr:colOff>
      <xdr:row>79</xdr:row>
      <xdr:rowOff>4869</xdr:rowOff>
    </xdr:to>
    <xdr:sp macro="" textlink="">
      <xdr:nvSpPr>
        <xdr:cNvPr id="426" name="楕円 425"/>
        <xdr:cNvSpPr/>
      </xdr:nvSpPr>
      <xdr:spPr>
        <a:xfrm>
          <a:off x="7810500" y="134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167446</xdr:rowOff>
    </xdr:from>
    <xdr:ext cx="469744" cy="259045"/>
    <xdr:sp macro="" textlink="">
      <xdr:nvSpPr>
        <xdr:cNvPr id="427" name="テキスト ボックス 426"/>
        <xdr:cNvSpPr txBox="1"/>
      </xdr:nvSpPr>
      <xdr:spPr>
        <a:xfrm>
          <a:off x="7626428" y="1354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74622</xdr:rowOff>
    </xdr:from>
    <xdr:to>
      <xdr:col>36</xdr:col>
      <xdr:colOff>165100</xdr:colOff>
      <xdr:row>79</xdr:row>
      <xdr:rowOff>4772</xdr:rowOff>
    </xdr:to>
    <xdr:sp macro="" textlink="">
      <xdr:nvSpPr>
        <xdr:cNvPr id="428" name="楕円 427"/>
        <xdr:cNvSpPr/>
      </xdr:nvSpPr>
      <xdr:spPr>
        <a:xfrm>
          <a:off x="6921500" y="134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167349</xdr:rowOff>
    </xdr:from>
    <xdr:ext cx="469744" cy="259045"/>
    <xdr:sp macro="" textlink="">
      <xdr:nvSpPr>
        <xdr:cNvPr id="429" name="テキスト ボックス 428"/>
        <xdr:cNvSpPr txBox="1"/>
      </xdr:nvSpPr>
      <xdr:spPr>
        <a:xfrm>
          <a:off x="6737428" y="1354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157935</xdr:rowOff>
    </xdr:from>
    <xdr:to>
      <xdr:col>55</xdr:col>
      <xdr:colOff>0</xdr:colOff>
      <xdr:row>98</xdr:row>
      <xdr:rowOff>160251</xdr:rowOff>
    </xdr:to>
    <xdr:cxnSp macro="">
      <xdr:nvCxnSpPr>
        <xdr:cNvPr id="458" name="直線コネクタ 457"/>
        <xdr:cNvCxnSpPr/>
      </xdr:nvCxnSpPr>
      <xdr:spPr>
        <a:xfrm>
          <a:off x="9639300" y="16960035"/>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157935</xdr:rowOff>
    </xdr:from>
    <xdr:to>
      <xdr:col>50</xdr:col>
      <xdr:colOff>114300</xdr:colOff>
      <xdr:row>98</xdr:row>
      <xdr:rowOff>167528</xdr:rowOff>
    </xdr:to>
    <xdr:cxnSp macro="">
      <xdr:nvCxnSpPr>
        <xdr:cNvPr id="461" name="直線コネクタ 460"/>
        <xdr:cNvCxnSpPr/>
      </xdr:nvCxnSpPr>
      <xdr:spPr>
        <a:xfrm flipV="1">
          <a:off x="8750300" y="16960035"/>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130122</xdr:rowOff>
    </xdr:from>
    <xdr:to>
      <xdr:col>45</xdr:col>
      <xdr:colOff>177800</xdr:colOff>
      <xdr:row>98</xdr:row>
      <xdr:rowOff>167528</xdr:rowOff>
    </xdr:to>
    <xdr:cxnSp macro="">
      <xdr:nvCxnSpPr>
        <xdr:cNvPr id="464" name="直線コネクタ 463"/>
        <xdr:cNvCxnSpPr/>
      </xdr:nvCxnSpPr>
      <xdr:spPr>
        <a:xfrm>
          <a:off x="7861300" y="16932222"/>
          <a:ext cx="889000" cy="3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130122</xdr:rowOff>
    </xdr:from>
    <xdr:to>
      <xdr:col>41</xdr:col>
      <xdr:colOff>50800</xdr:colOff>
      <xdr:row>98</xdr:row>
      <xdr:rowOff>132454</xdr:rowOff>
    </xdr:to>
    <xdr:cxnSp macro="">
      <xdr:nvCxnSpPr>
        <xdr:cNvPr id="467" name="直線コネクタ 466"/>
        <xdr:cNvCxnSpPr/>
      </xdr:nvCxnSpPr>
      <xdr:spPr>
        <a:xfrm flipV="1">
          <a:off x="6972300" y="1693222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109451</xdr:rowOff>
    </xdr:from>
    <xdr:to>
      <xdr:col>55</xdr:col>
      <xdr:colOff>50800</xdr:colOff>
      <xdr:row>99</xdr:row>
      <xdr:rowOff>39601</xdr:rowOff>
    </xdr:to>
    <xdr:sp macro="" textlink="">
      <xdr:nvSpPr>
        <xdr:cNvPr id="477" name="楕円 476"/>
        <xdr:cNvSpPr/>
      </xdr:nvSpPr>
      <xdr:spPr>
        <a:xfrm>
          <a:off x="10426700" y="169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24378</xdr:rowOff>
    </xdr:from>
    <xdr:ext cx="469744" cy="259045"/>
    <xdr:sp macro="" textlink="">
      <xdr:nvSpPr>
        <xdr:cNvPr id="478" name="普通建設事業費 （ うち更新整備　）該当値テキスト"/>
        <xdr:cNvSpPr txBox="1"/>
      </xdr:nvSpPr>
      <xdr:spPr>
        <a:xfrm>
          <a:off x="10528300" y="168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107135</xdr:rowOff>
    </xdr:from>
    <xdr:to>
      <xdr:col>50</xdr:col>
      <xdr:colOff>165100</xdr:colOff>
      <xdr:row>99</xdr:row>
      <xdr:rowOff>37285</xdr:rowOff>
    </xdr:to>
    <xdr:sp macro="" textlink="">
      <xdr:nvSpPr>
        <xdr:cNvPr id="479" name="楕円 478"/>
        <xdr:cNvSpPr/>
      </xdr:nvSpPr>
      <xdr:spPr>
        <a:xfrm>
          <a:off x="9588500" y="169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28412</xdr:rowOff>
    </xdr:from>
    <xdr:ext cx="469744" cy="259045"/>
    <xdr:sp macro="" textlink="">
      <xdr:nvSpPr>
        <xdr:cNvPr id="480" name="テキスト ボックス 479"/>
        <xdr:cNvSpPr txBox="1"/>
      </xdr:nvSpPr>
      <xdr:spPr>
        <a:xfrm>
          <a:off x="9404428" y="170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116728</xdr:rowOff>
    </xdr:from>
    <xdr:to>
      <xdr:col>46</xdr:col>
      <xdr:colOff>38100</xdr:colOff>
      <xdr:row>99</xdr:row>
      <xdr:rowOff>46878</xdr:rowOff>
    </xdr:to>
    <xdr:sp macro="" textlink="">
      <xdr:nvSpPr>
        <xdr:cNvPr id="481" name="楕円 480"/>
        <xdr:cNvSpPr/>
      </xdr:nvSpPr>
      <xdr:spPr>
        <a:xfrm>
          <a:off x="8699500" y="169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38005</xdr:rowOff>
    </xdr:from>
    <xdr:ext cx="469744" cy="259045"/>
    <xdr:sp macro="" textlink="">
      <xdr:nvSpPr>
        <xdr:cNvPr id="482" name="テキスト ボックス 481"/>
        <xdr:cNvSpPr txBox="1"/>
      </xdr:nvSpPr>
      <xdr:spPr>
        <a:xfrm>
          <a:off x="8515428" y="1701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79322</xdr:rowOff>
    </xdr:from>
    <xdr:to>
      <xdr:col>41</xdr:col>
      <xdr:colOff>101600</xdr:colOff>
      <xdr:row>99</xdr:row>
      <xdr:rowOff>9472</xdr:rowOff>
    </xdr:to>
    <xdr:sp macro="" textlink="">
      <xdr:nvSpPr>
        <xdr:cNvPr id="483" name="楕円 482"/>
        <xdr:cNvSpPr/>
      </xdr:nvSpPr>
      <xdr:spPr>
        <a:xfrm>
          <a:off x="7810500" y="16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599</xdr:rowOff>
    </xdr:from>
    <xdr:ext cx="534377" cy="259045"/>
    <xdr:sp macro="" textlink="">
      <xdr:nvSpPr>
        <xdr:cNvPr id="484" name="テキスト ボックス 483"/>
        <xdr:cNvSpPr txBox="1"/>
      </xdr:nvSpPr>
      <xdr:spPr>
        <a:xfrm>
          <a:off x="7594111" y="16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81654</xdr:rowOff>
    </xdr:from>
    <xdr:to>
      <xdr:col>36</xdr:col>
      <xdr:colOff>165100</xdr:colOff>
      <xdr:row>99</xdr:row>
      <xdr:rowOff>11804</xdr:rowOff>
    </xdr:to>
    <xdr:sp macro="" textlink="">
      <xdr:nvSpPr>
        <xdr:cNvPr id="485" name="楕円 484"/>
        <xdr:cNvSpPr/>
      </xdr:nvSpPr>
      <xdr:spPr>
        <a:xfrm>
          <a:off x="6921500" y="168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2931</xdr:rowOff>
    </xdr:from>
    <xdr:ext cx="534377" cy="259045"/>
    <xdr:sp macro="" textlink="">
      <xdr:nvSpPr>
        <xdr:cNvPr id="486" name="テキスト ボックス 485"/>
        <xdr:cNvSpPr txBox="1"/>
      </xdr:nvSpPr>
      <xdr:spPr>
        <a:xfrm>
          <a:off x="6705111" y="169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42808</xdr:rowOff>
    </xdr:from>
    <xdr:to>
      <xdr:col>85</xdr:col>
      <xdr:colOff>127000</xdr:colOff>
      <xdr:row>39</xdr:row>
      <xdr:rowOff>44450</xdr:rowOff>
    </xdr:to>
    <xdr:cxnSp macro="">
      <xdr:nvCxnSpPr>
        <xdr:cNvPr id="515" name="直線コネクタ 514"/>
        <xdr:cNvCxnSpPr/>
      </xdr:nvCxnSpPr>
      <xdr:spPr>
        <a:xfrm>
          <a:off x="15481300" y="672935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42808</xdr:rowOff>
    </xdr:from>
    <xdr:to>
      <xdr:col>81</xdr:col>
      <xdr:colOff>50800</xdr:colOff>
      <xdr:row>39</xdr:row>
      <xdr:rowOff>44450</xdr:rowOff>
    </xdr:to>
    <xdr:cxnSp macro="">
      <xdr:nvCxnSpPr>
        <xdr:cNvPr id="518" name="直線コネクタ 517"/>
        <xdr:cNvCxnSpPr/>
      </xdr:nvCxnSpPr>
      <xdr:spPr>
        <a:xfrm flipV="1">
          <a:off x="14592300" y="6729358"/>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163458</xdr:rowOff>
    </xdr:from>
    <xdr:to>
      <xdr:col>81</xdr:col>
      <xdr:colOff>101600</xdr:colOff>
      <xdr:row>39</xdr:row>
      <xdr:rowOff>93608</xdr:rowOff>
    </xdr:to>
    <xdr:sp macro="" textlink="">
      <xdr:nvSpPr>
        <xdr:cNvPr id="536" name="楕円 535"/>
        <xdr:cNvSpPr/>
      </xdr:nvSpPr>
      <xdr:spPr>
        <a:xfrm>
          <a:off x="15430500" y="66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84735</xdr:rowOff>
    </xdr:from>
    <xdr:ext cx="378565" cy="259045"/>
    <xdr:sp macro="" textlink="">
      <xdr:nvSpPr>
        <xdr:cNvPr id="537" name="テキスト ボックス 536"/>
        <xdr:cNvSpPr txBox="1"/>
      </xdr:nvSpPr>
      <xdr:spPr>
        <a:xfrm>
          <a:off x="15292017" y="677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5017</xdr:rowOff>
    </xdr:from>
    <xdr:to>
      <xdr:col>85</xdr:col>
      <xdr:colOff>127000</xdr:colOff>
      <xdr:row>77</xdr:row>
      <xdr:rowOff>10961</xdr:rowOff>
    </xdr:to>
    <xdr:cxnSp macro="">
      <xdr:nvCxnSpPr>
        <xdr:cNvPr id="621" name="直線コネクタ 620"/>
        <xdr:cNvCxnSpPr/>
      </xdr:nvCxnSpPr>
      <xdr:spPr>
        <a:xfrm>
          <a:off x="15481300" y="1320666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2146</xdr:rowOff>
    </xdr:from>
    <xdr:to>
      <xdr:col>81</xdr:col>
      <xdr:colOff>50800</xdr:colOff>
      <xdr:row>77</xdr:row>
      <xdr:rowOff>5017</xdr:rowOff>
    </xdr:to>
    <xdr:cxnSp macro="">
      <xdr:nvCxnSpPr>
        <xdr:cNvPr id="624" name="直線コネクタ 623"/>
        <xdr:cNvCxnSpPr/>
      </xdr:nvCxnSpPr>
      <xdr:spPr>
        <a:xfrm>
          <a:off x="14592300" y="1320379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2146</xdr:rowOff>
    </xdr:from>
    <xdr:to>
      <xdr:col>76</xdr:col>
      <xdr:colOff>114300</xdr:colOff>
      <xdr:row>77</xdr:row>
      <xdr:rowOff>15787</xdr:rowOff>
    </xdr:to>
    <xdr:cxnSp macro="">
      <xdr:nvCxnSpPr>
        <xdr:cNvPr id="627" name="直線コネクタ 626"/>
        <xdr:cNvCxnSpPr/>
      </xdr:nvCxnSpPr>
      <xdr:spPr>
        <a:xfrm flipV="1">
          <a:off x="13703300" y="13203796"/>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1499</xdr:rowOff>
    </xdr:from>
    <xdr:to>
      <xdr:col>71</xdr:col>
      <xdr:colOff>177800</xdr:colOff>
      <xdr:row>77</xdr:row>
      <xdr:rowOff>15787</xdr:rowOff>
    </xdr:to>
    <xdr:cxnSp macro="">
      <xdr:nvCxnSpPr>
        <xdr:cNvPr id="630" name="直線コネクタ 629"/>
        <xdr:cNvCxnSpPr/>
      </xdr:nvCxnSpPr>
      <xdr:spPr>
        <a:xfrm>
          <a:off x="12814300" y="1320314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131611</xdr:rowOff>
    </xdr:from>
    <xdr:to>
      <xdr:col>85</xdr:col>
      <xdr:colOff>177800</xdr:colOff>
      <xdr:row>77</xdr:row>
      <xdr:rowOff>61761</xdr:rowOff>
    </xdr:to>
    <xdr:sp macro="" textlink="">
      <xdr:nvSpPr>
        <xdr:cNvPr id="640" name="楕円 639"/>
        <xdr:cNvSpPr/>
      </xdr:nvSpPr>
      <xdr:spPr>
        <a:xfrm>
          <a:off x="16268700" y="131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110038</xdr:rowOff>
    </xdr:from>
    <xdr:ext cx="534377" cy="259045"/>
    <xdr:sp macro="" textlink="">
      <xdr:nvSpPr>
        <xdr:cNvPr id="641" name="公債費該当値テキスト"/>
        <xdr:cNvSpPr txBox="1"/>
      </xdr:nvSpPr>
      <xdr:spPr>
        <a:xfrm>
          <a:off x="16370300" y="131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125667</xdr:rowOff>
    </xdr:from>
    <xdr:to>
      <xdr:col>81</xdr:col>
      <xdr:colOff>101600</xdr:colOff>
      <xdr:row>77</xdr:row>
      <xdr:rowOff>55817</xdr:rowOff>
    </xdr:to>
    <xdr:sp macro="" textlink="">
      <xdr:nvSpPr>
        <xdr:cNvPr id="642" name="楕円 641"/>
        <xdr:cNvSpPr/>
      </xdr:nvSpPr>
      <xdr:spPr>
        <a:xfrm>
          <a:off x="154305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46944</xdr:rowOff>
    </xdr:from>
    <xdr:ext cx="534377" cy="259045"/>
    <xdr:sp macro="" textlink="">
      <xdr:nvSpPr>
        <xdr:cNvPr id="643" name="テキスト ボックス 642"/>
        <xdr:cNvSpPr txBox="1"/>
      </xdr:nvSpPr>
      <xdr:spPr>
        <a:xfrm>
          <a:off x="15214111" y="132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122796</xdr:rowOff>
    </xdr:from>
    <xdr:to>
      <xdr:col>76</xdr:col>
      <xdr:colOff>165100</xdr:colOff>
      <xdr:row>77</xdr:row>
      <xdr:rowOff>52946</xdr:rowOff>
    </xdr:to>
    <xdr:sp macro="" textlink="">
      <xdr:nvSpPr>
        <xdr:cNvPr id="644" name="楕円 643"/>
        <xdr:cNvSpPr/>
      </xdr:nvSpPr>
      <xdr:spPr>
        <a:xfrm>
          <a:off x="14541500" y="131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44073</xdr:rowOff>
    </xdr:from>
    <xdr:ext cx="534377" cy="259045"/>
    <xdr:sp macro="" textlink="">
      <xdr:nvSpPr>
        <xdr:cNvPr id="645" name="テキスト ボックス 644"/>
        <xdr:cNvSpPr txBox="1"/>
      </xdr:nvSpPr>
      <xdr:spPr>
        <a:xfrm>
          <a:off x="14325111" y="132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136437</xdr:rowOff>
    </xdr:from>
    <xdr:to>
      <xdr:col>72</xdr:col>
      <xdr:colOff>38100</xdr:colOff>
      <xdr:row>77</xdr:row>
      <xdr:rowOff>66587</xdr:rowOff>
    </xdr:to>
    <xdr:sp macro="" textlink="">
      <xdr:nvSpPr>
        <xdr:cNvPr id="646" name="楕円 645"/>
        <xdr:cNvSpPr/>
      </xdr:nvSpPr>
      <xdr:spPr>
        <a:xfrm>
          <a:off x="13652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57714</xdr:rowOff>
    </xdr:from>
    <xdr:ext cx="534377" cy="259045"/>
    <xdr:sp macro="" textlink="">
      <xdr:nvSpPr>
        <xdr:cNvPr id="647" name="テキスト ボックス 646"/>
        <xdr:cNvSpPr txBox="1"/>
      </xdr:nvSpPr>
      <xdr:spPr>
        <a:xfrm>
          <a:off x="13436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122149</xdr:rowOff>
    </xdr:from>
    <xdr:to>
      <xdr:col>67</xdr:col>
      <xdr:colOff>101600</xdr:colOff>
      <xdr:row>77</xdr:row>
      <xdr:rowOff>52299</xdr:rowOff>
    </xdr:to>
    <xdr:sp macro="" textlink="">
      <xdr:nvSpPr>
        <xdr:cNvPr id="648" name="楕円 647"/>
        <xdr:cNvSpPr/>
      </xdr:nvSpPr>
      <xdr:spPr>
        <a:xfrm>
          <a:off x="12763500" y="131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68825</xdr:rowOff>
    </xdr:from>
    <xdr:ext cx="534377" cy="259045"/>
    <xdr:sp macro="" textlink="">
      <xdr:nvSpPr>
        <xdr:cNvPr id="649" name="テキスト ボックス 648"/>
        <xdr:cNvSpPr txBox="1"/>
      </xdr:nvSpPr>
      <xdr:spPr>
        <a:xfrm>
          <a:off x="12547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33007</xdr:rowOff>
    </xdr:from>
    <xdr:to>
      <xdr:col>85</xdr:col>
      <xdr:colOff>127000</xdr:colOff>
      <xdr:row>99</xdr:row>
      <xdr:rowOff>36601</xdr:rowOff>
    </xdr:to>
    <xdr:cxnSp macro="">
      <xdr:nvCxnSpPr>
        <xdr:cNvPr id="678" name="直線コネクタ 677"/>
        <xdr:cNvCxnSpPr/>
      </xdr:nvCxnSpPr>
      <xdr:spPr>
        <a:xfrm flipV="1">
          <a:off x="15481300" y="17006557"/>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36424</xdr:rowOff>
    </xdr:from>
    <xdr:to>
      <xdr:col>81</xdr:col>
      <xdr:colOff>50800</xdr:colOff>
      <xdr:row>99</xdr:row>
      <xdr:rowOff>36601</xdr:rowOff>
    </xdr:to>
    <xdr:cxnSp macro="">
      <xdr:nvCxnSpPr>
        <xdr:cNvPr id="681" name="直線コネクタ 680"/>
        <xdr:cNvCxnSpPr/>
      </xdr:nvCxnSpPr>
      <xdr:spPr>
        <a:xfrm>
          <a:off x="14592300" y="17009974"/>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34989</xdr:rowOff>
    </xdr:from>
    <xdr:to>
      <xdr:col>76</xdr:col>
      <xdr:colOff>114300</xdr:colOff>
      <xdr:row>99</xdr:row>
      <xdr:rowOff>36424</xdr:rowOff>
    </xdr:to>
    <xdr:cxnSp macro="">
      <xdr:nvCxnSpPr>
        <xdr:cNvPr id="684" name="直線コネクタ 683"/>
        <xdr:cNvCxnSpPr/>
      </xdr:nvCxnSpPr>
      <xdr:spPr>
        <a:xfrm>
          <a:off x="13703300" y="17008539"/>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34989</xdr:rowOff>
    </xdr:from>
    <xdr:to>
      <xdr:col>71</xdr:col>
      <xdr:colOff>177800</xdr:colOff>
      <xdr:row>99</xdr:row>
      <xdr:rowOff>36576</xdr:rowOff>
    </xdr:to>
    <xdr:cxnSp macro="">
      <xdr:nvCxnSpPr>
        <xdr:cNvPr id="687" name="直線コネクタ 686"/>
        <xdr:cNvCxnSpPr/>
      </xdr:nvCxnSpPr>
      <xdr:spPr>
        <a:xfrm flipV="1">
          <a:off x="12814300" y="17008539"/>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153657</xdr:rowOff>
    </xdr:from>
    <xdr:to>
      <xdr:col>85</xdr:col>
      <xdr:colOff>177800</xdr:colOff>
      <xdr:row>99</xdr:row>
      <xdr:rowOff>83807</xdr:rowOff>
    </xdr:to>
    <xdr:sp macro="" textlink="">
      <xdr:nvSpPr>
        <xdr:cNvPr id="697" name="楕円 696"/>
        <xdr:cNvSpPr/>
      </xdr:nvSpPr>
      <xdr:spPr>
        <a:xfrm>
          <a:off x="16268700" y="169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68584</xdr:rowOff>
    </xdr:from>
    <xdr:ext cx="378565" cy="259045"/>
    <xdr:sp macro="" textlink="">
      <xdr:nvSpPr>
        <xdr:cNvPr id="698" name="積立金該当値テキスト"/>
        <xdr:cNvSpPr txBox="1"/>
      </xdr:nvSpPr>
      <xdr:spPr>
        <a:xfrm>
          <a:off x="16370300" y="1687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157251</xdr:rowOff>
    </xdr:from>
    <xdr:to>
      <xdr:col>81</xdr:col>
      <xdr:colOff>101600</xdr:colOff>
      <xdr:row>99</xdr:row>
      <xdr:rowOff>87401</xdr:rowOff>
    </xdr:to>
    <xdr:sp macro="" textlink="">
      <xdr:nvSpPr>
        <xdr:cNvPr id="699" name="楕円 698"/>
        <xdr:cNvSpPr/>
      </xdr:nvSpPr>
      <xdr:spPr>
        <a:xfrm>
          <a:off x="15430500" y="169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78528</xdr:rowOff>
    </xdr:from>
    <xdr:ext cx="378565" cy="259045"/>
    <xdr:sp macro="" textlink="">
      <xdr:nvSpPr>
        <xdr:cNvPr id="700" name="テキスト ボックス 699"/>
        <xdr:cNvSpPr txBox="1"/>
      </xdr:nvSpPr>
      <xdr:spPr>
        <a:xfrm>
          <a:off x="15292017" y="1705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157074</xdr:rowOff>
    </xdr:from>
    <xdr:to>
      <xdr:col>76</xdr:col>
      <xdr:colOff>165100</xdr:colOff>
      <xdr:row>99</xdr:row>
      <xdr:rowOff>87224</xdr:rowOff>
    </xdr:to>
    <xdr:sp macro="" textlink="">
      <xdr:nvSpPr>
        <xdr:cNvPr id="701" name="楕円 700"/>
        <xdr:cNvSpPr/>
      </xdr:nvSpPr>
      <xdr:spPr>
        <a:xfrm>
          <a:off x="14541500" y="169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78351</xdr:rowOff>
    </xdr:from>
    <xdr:ext cx="378565" cy="259045"/>
    <xdr:sp macro="" textlink="">
      <xdr:nvSpPr>
        <xdr:cNvPr id="702" name="テキスト ボックス 701"/>
        <xdr:cNvSpPr txBox="1"/>
      </xdr:nvSpPr>
      <xdr:spPr>
        <a:xfrm>
          <a:off x="14403017" y="170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155639</xdr:rowOff>
    </xdr:from>
    <xdr:to>
      <xdr:col>72</xdr:col>
      <xdr:colOff>38100</xdr:colOff>
      <xdr:row>99</xdr:row>
      <xdr:rowOff>85789</xdr:rowOff>
    </xdr:to>
    <xdr:sp macro="" textlink="">
      <xdr:nvSpPr>
        <xdr:cNvPr id="703" name="楕円 702"/>
        <xdr:cNvSpPr/>
      </xdr:nvSpPr>
      <xdr:spPr>
        <a:xfrm>
          <a:off x="13652500" y="169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76916</xdr:rowOff>
    </xdr:from>
    <xdr:ext cx="378565" cy="259045"/>
    <xdr:sp macro="" textlink="">
      <xdr:nvSpPr>
        <xdr:cNvPr id="704" name="テキスト ボックス 703"/>
        <xdr:cNvSpPr txBox="1"/>
      </xdr:nvSpPr>
      <xdr:spPr>
        <a:xfrm>
          <a:off x="13514017" y="17050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157226</xdr:rowOff>
    </xdr:from>
    <xdr:to>
      <xdr:col>67</xdr:col>
      <xdr:colOff>101600</xdr:colOff>
      <xdr:row>99</xdr:row>
      <xdr:rowOff>87376</xdr:rowOff>
    </xdr:to>
    <xdr:sp macro="" textlink="">
      <xdr:nvSpPr>
        <xdr:cNvPr id="705" name="楕円 704"/>
        <xdr:cNvSpPr/>
      </xdr:nvSpPr>
      <xdr:spPr>
        <a:xfrm>
          <a:off x="12763500" y="169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78503</xdr:rowOff>
    </xdr:from>
    <xdr:ext cx="378565" cy="259045"/>
    <xdr:sp macro="" textlink="">
      <xdr:nvSpPr>
        <xdr:cNvPr id="706" name="テキスト ボックス 705"/>
        <xdr:cNvSpPr txBox="1"/>
      </xdr:nvSpPr>
      <xdr:spPr>
        <a:xfrm>
          <a:off x="12625017" y="1705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139105</xdr:rowOff>
    </xdr:from>
    <xdr:to>
      <xdr:col>116</xdr:col>
      <xdr:colOff>63500</xdr:colOff>
      <xdr:row>58</xdr:row>
      <xdr:rowOff>139334</xdr:rowOff>
    </xdr:to>
    <xdr:cxnSp macro="">
      <xdr:nvCxnSpPr>
        <xdr:cNvPr id="786" name="直線コネクタ 785"/>
        <xdr:cNvCxnSpPr/>
      </xdr:nvCxnSpPr>
      <xdr:spPr>
        <a:xfrm>
          <a:off x="21323300" y="1008320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139105</xdr:rowOff>
    </xdr:from>
    <xdr:to>
      <xdr:col>111</xdr:col>
      <xdr:colOff>177800</xdr:colOff>
      <xdr:row>58</xdr:row>
      <xdr:rowOff>139197</xdr:rowOff>
    </xdr:to>
    <xdr:cxnSp macro="">
      <xdr:nvCxnSpPr>
        <xdr:cNvPr id="789" name="直線コネクタ 788"/>
        <xdr:cNvCxnSpPr/>
      </xdr:nvCxnSpPr>
      <xdr:spPr>
        <a:xfrm flipV="1">
          <a:off x="20434300" y="1008320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139197</xdr:rowOff>
    </xdr:from>
    <xdr:to>
      <xdr:col>107</xdr:col>
      <xdr:colOff>50800</xdr:colOff>
      <xdr:row>58</xdr:row>
      <xdr:rowOff>139334</xdr:rowOff>
    </xdr:to>
    <xdr:cxnSp macro="">
      <xdr:nvCxnSpPr>
        <xdr:cNvPr id="792" name="直線コネクタ 791"/>
        <xdr:cNvCxnSpPr/>
      </xdr:nvCxnSpPr>
      <xdr:spPr>
        <a:xfrm flipV="1">
          <a:off x="19545300" y="100832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139334</xdr:rowOff>
    </xdr:to>
    <xdr:cxnSp macro="">
      <xdr:nvCxnSpPr>
        <xdr:cNvPr id="795" name="直線コネクタ 794"/>
        <xdr:cNvCxnSpPr/>
      </xdr:nvCxnSpPr>
      <xdr:spPr>
        <a:xfrm>
          <a:off x="18656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88534</xdr:rowOff>
    </xdr:from>
    <xdr:to>
      <xdr:col>116</xdr:col>
      <xdr:colOff>114300</xdr:colOff>
      <xdr:row>59</xdr:row>
      <xdr:rowOff>18684</xdr:rowOff>
    </xdr:to>
    <xdr:sp macro="" textlink="">
      <xdr:nvSpPr>
        <xdr:cNvPr id="805" name="楕円 804"/>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249299" cy="259045"/>
    <xdr:sp macro="" textlink="">
      <xdr:nvSpPr>
        <xdr:cNvPr id="806" name="貸付金該当値テキスト"/>
        <xdr:cNvSpPr txBox="1"/>
      </xdr:nvSpPr>
      <xdr:spPr>
        <a:xfrm>
          <a:off x="22212300" y="99499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88305</xdr:rowOff>
    </xdr:from>
    <xdr:to>
      <xdr:col>112</xdr:col>
      <xdr:colOff>38100</xdr:colOff>
      <xdr:row>59</xdr:row>
      <xdr:rowOff>18455</xdr:rowOff>
    </xdr:to>
    <xdr:sp macro="" textlink="">
      <xdr:nvSpPr>
        <xdr:cNvPr id="807" name="楕円 806"/>
        <xdr:cNvSpPr/>
      </xdr:nvSpPr>
      <xdr:spPr>
        <a:xfrm>
          <a:off x="21272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9582</xdr:rowOff>
    </xdr:from>
    <xdr:ext cx="313932" cy="259045"/>
    <xdr:sp macro="" textlink="">
      <xdr:nvSpPr>
        <xdr:cNvPr id="808" name="テキスト ボックス 807"/>
        <xdr:cNvSpPr txBox="1"/>
      </xdr:nvSpPr>
      <xdr:spPr>
        <a:xfrm>
          <a:off x="21166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88397</xdr:rowOff>
    </xdr:from>
    <xdr:to>
      <xdr:col>107</xdr:col>
      <xdr:colOff>101600</xdr:colOff>
      <xdr:row>59</xdr:row>
      <xdr:rowOff>18547</xdr:rowOff>
    </xdr:to>
    <xdr:sp macro="" textlink="">
      <xdr:nvSpPr>
        <xdr:cNvPr id="809" name="楕円 808"/>
        <xdr:cNvSpPr/>
      </xdr:nvSpPr>
      <xdr:spPr>
        <a:xfrm>
          <a:off x="20383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9674</xdr:rowOff>
    </xdr:from>
    <xdr:ext cx="313932" cy="259045"/>
    <xdr:sp macro="" textlink="">
      <xdr:nvSpPr>
        <xdr:cNvPr id="810" name="テキスト ボックス 809"/>
        <xdr:cNvSpPr txBox="1"/>
      </xdr:nvSpPr>
      <xdr:spPr>
        <a:xfrm>
          <a:off x="20277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1" name="楕円 810"/>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9811</xdr:rowOff>
    </xdr:from>
    <xdr:ext cx="249299" cy="259045"/>
    <xdr:sp macro="" textlink="">
      <xdr:nvSpPr>
        <xdr:cNvPr id="812" name="テキスト ボックス 811"/>
        <xdr:cNvSpPr txBox="1"/>
      </xdr:nvSpPr>
      <xdr:spPr>
        <a:xfrm>
          <a:off x="19420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13" name="楕円 812"/>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14" name="テキスト ボックス 813"/>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147586</xdr:rowOff>
    </xdr:from>
    <xdr:to>
      <xdr:col>116</xdr:col>
      <xdr:colOff>63500</xdr:colOff>
      <xdr:row>76</xdr:row>
      <xdr:rowOff>169898</xdr:rowOff>
    </xdr:to>
    <xdr:cxnSp macro="">
      <xdr:nvCxnSpPr>
        <xdr:cNvPr id="842" name="直線コネクタ 841"/>
        <xdr:cNvCxnSpPr/>
      </xdr:nvCxnSpPr>
      <xdr:spPr>
        <a:xfrm flipV="1">
          <a:off x="21323300" y="13177786"/>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139174</xdr:rowOff>
    </xdr:from>
    <xdr:to>
      <xdr:col>111</xdr:col>
      <xdr:colOff>177800</xdr:colOff>
      <xdr:row>76</xdr:row>
      <xdr:rowOff>169898</xdr:rowOff>
    </xdr:to>
    <xdr:cxnSp macro="">
      <xdr:nvCxnSpPr>
        <xdr:cNvPr id="845" name="直線コネクタ 844"/>
        <xdr:cNvCxnSpPr/>
      </xdr:nvCxnSpPr>
      <xdr:spPr>
        <a:xfrm>
          <a:off x="20434300" y="12826474"/>
          <a:ext cx="889000" cy="37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139174</xdr:rowOff>
    </xdr:from>
    <xdr:to>
      <xdr:col>107</xdr:col>
      <xdr:colOff>50800</xdr:colOff>
      <xdr:row>75</xdr:row>
      <xdr:rowOff>6724</xdr:rowOff>
    </xdr:to>
    <xdr:cxnSp macro="">
      <xdr:nvCxnSpPr>
        <xdr:cNvPr id="848" name="直線コネクタ 847"/>
        <xdr:cNvCxnSpPr/>
      </xdr:nvCxnSpPr>
      <xdr:spPr>
        <a:xfrm flipV="1">
          <a:off x="19545300" y="12826474"/>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123950</xdr:rowOff>
    </xdr:from>
    <xdr:to>
      <xdr:col>102</xdr:col>
      <xdr:colOff>114300</xdr:colOff>
      <xdr:row>75</xdr:row>
      <xdr:rowOff>6724</xdr:rowOff>
    </xdr:to>
    <xdr:cxnSp macro="">
      <xdr:nvCxnSpPr>
        <xdr:cNvPr id="851" name="直線コネクタ 850"/>
        <xdr:cNvCxnSpPr/>
      </xdr:nvCxnSpPr>
      <xdr:spPr>
        <a:xfrm>
          <a:off x="18656300" y="12811250"/>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96786</xdr:rowOff>
    </xdr:from>
    <xdr:to>
      <xdr:col>116</xdr:col>
      <xdr:colOff>114300</xdr:colOff>
      <xdr:row>77</xdr:row>
      <xdr:rowOff>26936</xdr:rowOff>
    </xdr:to>
    <xdr:sp macro="" textlink="">
      <xdr:nvSpPr>
        <xdr:cNvPr id="861" name="楕円 860"/>
        <xdr:cNvSpPr/>
      </xdr:nvSpPr>
      <xdr:spPr>
        <a:xfrm>
          <a:off x="22110700" y="13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75213</xdr:rowOff>
    </xdr:from>
    <xdr:ext cx="534377" cy="259045"/>
    <xdr:sp macro="" textlink="">
      <xdr:nvSpPr>
        <xdr:cNvPr id="862" name="繰出金該当値テキスト"/>
        <xdr:cNvSpPr txBox="1"/>
      </xdr:nvSpPr>
      <xdr:spPr>
        <a:xfrm>
          <a:off x="22212300"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119098</xdr:rowOff>
    </xdr:from>
    <xdr:to>
      <xdr:col>112</xdr:col>
      <xdr:colOff>38100</xdr:colOff>
      <xdr:row>77</xdr:row>
      <xdr:rowOff>49248</xdr:rowOff>
    </xdr:to>
    <xdr:sp macro="" textlink="">
      <xdr:nvSpPr>
        <xdr:cNvPr id="863" name="楕円 862"/>
        <xdr:cNvSpPr/>
      </xdr:nvSpPr>
      <xdr:spPr>
        <a:xfrm>
          <a:off x="21272500" y="131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40375</xdr:rowOff>
    </xdr:from>
    <xdr:ext cx="534377" cy="259045"/>
    <xdr:sp macro="" textlink="">
      <xdr:nvSpPr>
        <xdr:cNvPr id="864" name="テキスト ボックス 863"/>
        <xdr:cNvSpPr txBox="1"/>
      </xdr:nvSpPr>
      <xdr:spPr>
        <a:xfrm>
          <a:off x="21056111" y="132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88374</xdr:rowOff>
    </xdr:from>
    <xdr:to>
      <xdr:col>107</xdr:col>
      <xdr:colOff>101600</xdr:colOff>
      <xdr:row>75</xdr:row>
      <xdr:rowOff>18524</xdr:rowOff>
    </xdr:to>
    <xdr:sp macro="" textlink="">
      <xdr:nvSpPr>
        <xdr:cNvPr id="865" name="楕円 864"/>
        <xdr:cNvSpPr/>
      </xdr:nvSpPr>
      <xdr:spPr>
        <a:xfrm>
          <a:off x="20383500" y="127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35051</xdr:rowOff>
    </xdr:from>
    <xdr:ext cx="534377" cy="259045"/>
    <xdr:sp macro="" textlink="">
      <xdr:nvSpPr>
        <xdr:cNvPr id="866" name="テキスト ボックス 865"/>
        <xdr:cNvSpPr txBox="1"/>
      </xdr:nvSpPr>
      <xdr:spPr>
        <a:xfrm>
          <a:off x="20167111" y="125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127374</xdr:rowOff>
    </xdr:from>
    <xdr:to>
      <xdr:col>102</xdr:col>
      <xdr:colOff>165100</xdr:colOff>
      <xdr:row>75</xdr:row>
      <xdr:rowOff>57524</xdr:rowOff>
    </xdr:to>
    <xdr:sp macro="" textlink="">
      <xdr:nvSpPr>
        <xdr:cNvPr id="867" name="楕円 866"/>
        <xdr:cNvSpPr/>
      </xdr:nvSpPr>
      <xdr:spPr>
        <a:xfrm>
          <a:off x="19494500" y="128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74051</xdr:rowOff>
    </xdr:from>
    <xdr:ext cx="534377" cy="259045"/>
    <xdr:sp macro="" textlink="">
      <xdr:nvSpPr>
        <xdr:cNvPr id="868" name="テキスト ボックス 867"/>
        <xdr:cNvSpPr txBox="1"/>
      </xdr:nvSpPr>
      <xdr:spPr>
        <a:xfrm>
          <a:off x="19278111" y="125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73150</xdr:rowOff>
    </xdr:from>
    <xdr:to>
      <xdr:col>98</xdr:col>
      <xdr:colOff>38100</xdr:colOff>
      <xdr:row>75</xdr:row>
      <xdr:rowOff>3300</xdr:rowOff>
    </xdr:to>
    <xdr:sp macro="" textlink="">
      <xdr:nvSpPr>
        <xdr:cNvPr id="869" name="楕円 868"/>
        <xdr:cNvSpPr/>
      </xdr:nvSpPr>
      <xdr:spPr>
        <a:xfrm>
          <a:off x="18605500" y="12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19827</xdr:rowOff>
    </xdr:from>
    <xdr:ext cx="534377" cy="259045"/>
    <xdr:sp macro="" textlink="">
      <xdr:nvSpPr>
        <xdr:cNvPr id="870" name="テキスト ボックス 869"/>
        <xdr:cNvSpPr txBox="1"/>
      </xdr:nvSpPr>
      <xdr:spPr>
        <a:xfrm>
          <a:off x="18389111" y="12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２４年度以降上昇傾向が続いており、令和元年度では住民１人あたり５８，１１８円となり、前年度と比較して２，４６１円の増加となった。児童保育費や障害者総合支援法に基づく給付費などの社会保障経費は、今後も確実に増加が見込まれることから、引き続き厳しい財政構造となることが予想できる。</a:t>
          </a:r>
        </a:p>
        <a:p>
          <a:r>
            <a:rPr kumimoji="1" lang="ja-JP" altLang="en-US" sz="1300">
              <a:latin typeface="ＭＳ Ｐゴシック" panose="020B0600070205080204" pitchFamily="50" charset="-128"/>
              <a:ea typeface="ＭＳ Ｐゴシック" panose="020B0600070205080204" pitchFamily="50" charset="-128"/>
            </a:rPr>
            <a:t>　公債費は、一部町債の借換えによる利率見直しによる利子償還の減少などにより、前年度と比較して減少している。史跡中宮寺跡整備事業や臨時財政対策債などの町債の元金償還が順次開始していく中、新規発行を元金償還以内に抑制し、町債残高の縮減と将来負担の軽減を図る。</a:t>
          </a:r>
        </a:p>
        <a:p>
          <a:r>
            <a:rPr kumimoji="1" lang="ja-JP" altLang="en-US" sz="1300">
              <a:latin typeface="ＭＳ Ｐゴシック" panose="020B0600070205080204" pitchFamily="50" charset="-128"/>
              <a:ea typeface="ＭＳ Ｐゴシック" panose="020B0600070205080204" pitchFamily="50" charset="-128"/>
            </a:rPr>
            <a:t>　繰出金は、令和元年度については前年度と比較して増加しているものの、平成３０年度に公共下水道事業が地方公営企業会計へ移行し、繰出金で計上していた費用が補助費等へ移行したことに伴い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28,338
28,152
14.27
9,443,689
9,002,265
398,080
6,058,591
8,736,873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2866</xdr:rowOff>
    </xdr:from>
    <xdr:to>
      <xdr:col>24</xdr:col>
      <xdr:colOff>63500</xdr:colOff>
      <xdr:row>37</xdr:row>
      <xdr:rowOff>28339</xdr:rowOff>
    </xdr:to>
    <xdr:cxnSp macro="">
      <xdr:nvCxnSpPr>
        <xdr:cNvPr id="63" name="直線コネクタ 62"/>
        <xdr:cNvCxnSpPr/>
      </xdr:nvCxnSpPr>
      <xdr:spPr>
        <a:xfrm>
          <a:off x="3797300" y="6346516"/>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99205</xdr:rowOff>
    </xdr:from>
    <xdr:to>
      <xdr:col>19</xdr:col>
      <xdr:colOff>177800</xdr:colOff>
      <xdr:row>37</xdr:row>
      <xdr:rowOff>2866</xdr:rowOff>
    </xdr:to>
    <xdr:cxnSp macro="">
      <xdr:nvCxnSpPr>
        <xdr:cNvPr id="66" name="直線コネクタ 65"/>
        <xdr:cNvCxnSpPr/>
      </xdr:nvCxnSpPr>
      <xdr:spPr>
        <a:xfrm>
          <a:off x="2908300" y="62714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89408</xdr:rowOff>
    </xdr:from>
    <xdr:to>
      <xdr:col>15</xdr:col>
      <xdr:colOff>50800</xdr:colOff>
      <xdr:row>36</xdr:row>
      <xdr:rowOff>99205</xdr:rowOff>
    </xdr:to>
    <xdr:cxnSp macro="">
      <xdr:nvCxnSpPr>
        <xdr:cNvPr id="69" name="直線コネクタ 68"/>
        <xdr:cNvCxnSpPr/>
      </xdr:nvCxnSpPr>
      <xdr:spPr>
        <a:xfrm>
          <a:off x="2019300" y="626160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140353</xdr:rowOff>
    </xdr:from>
    <xdr:to>
      <xdr:col>10</xdr:col>
      <xdr:colOff>114300</xdr:colOff>
      <xdr:row>36</xdr:row>
      <xdr:rowOff>89408</xdr:rowOff>
    </xdr:to>
    <xdr:cxnSp macro="">
      <xdr:nvCxnSpPr>
        <xdr:cNvPr id="72" name="直線コネクタ 71"/>
        <xdr:cNvCxnSpPr/>
      </xdr:nvCxnSpPr>
      <xdr:spPr>
        <a:xfrm>
          <a:off x="1130300" y="6141103"/>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148989</xdr:rowOff>
    </xdr:from>
    <xdr:to>
      <xdr:col>24</xdr:col>
      <xdr:colOff>114300</xdr:colOff>
      <xdr:row>37</xdr:row>
      <xdr:rowOff>79139</xdr:rowOff>
    </xdr:to>
    <xdr:sp macro="" textlink="">
      <xdr:nvSpPr>
        <xdr:cNvPr id="82" name="楕円 81"/>
        <xdr:cNvSpPr/>
      </xdr:nvSpPr>
      <xdr:spPr>
        <a:xfrm>
          <a:off x="4584700" y="63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127416</xdr:rowOff>
    </xdr:from>
    <xdr:ext cx="469744" cy="259045"/>
    <xdr:sp macro="" textlink="">
      <xdr:nvSpPr>
        <xdr:cNvPr id="83" name="議会費該当値テキスト"/>
        <xdr:cNvSpPr txBox="1"/>
      </xdr:nvSpPr>
      <xdr:spPr>
        <a:xfrm>
          <a:off x="4686300" y="62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123516</xdr:rowOff>
    </xdr:from>
    <xdr:to>
      <xdr:col>20</xdr:col>
      <xdr:colOff>38100</xdr:colOff>
      <xdr:row>37</xdr:row>
      <xdr:rowOff>53666</xdr:rowOff>
    </xdr:to>
    <xdr:sp macro="" textlink="">
      <xdr:nvSpPr>
        <xdr:cNvPr id="84" name="楕円 83"/>
        <xdr:cNvSpPr/>
      </xdr:nvSpPr>
      <xdr:spPr>
        <a:xfrm>
          <a:off x="3746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44793</xdr:rowOff>
    </xdr:from>
    <xdr:ext cx="469744" cy="259045"/>
    <xdr:sp macro="" textlink="">
      <xdr:nvSpPr>
        <xdr:cNvPr id="85" name="テキスト ボックス 84"/>
        <xdr:cNvSpPr txBox="1"/>
      </xdr:nvSpPr>
      <xdr:spPr>
        <a:xfrm>
          <a:off x="3562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48405</xdr:rowOff>
    </xdr:from>
    <xdr:to>
      <xdr:col>15</xdr:col>
      <xdr:colOff>101600</xdr:colOff>
      <xdr:row>36</xdr:row>
      <xdr:rowOff>150005</xdr:rowOff>
    </xdr:to>
    <xdr:sp macro="" textlink="">
      <xdr:nvSpPr>
        <xdr:cNvPr id="86" name="楕円 85"/>
        <xdr:cNvSpPr/>
      </xdr:nvSpPr>
      <xdr:spPr>
        <a:xfrm>
          <a:off x="28575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141132</xdr:rowOff>
    </xdr:from>
    <xdr:ext cx="469744" cy="259045"/>
    <xdr:sp macro="" textlink="">
      <xdr:nvSpPr>
        <xdr:cNvPr id="87" name="テキスト ボックス 86"/>
        <xdr:cNvSpPr txBox="1"/>
      </xdr:nvSpPr>
      <xdr:spPr>
        <a:xfrm>
          <a:off x="2673428" y="63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38608</xdr:rowOff>
    </xdr:from>
    <xdr:to>
      <xdr:col>10</xdr:col>
      <xdr:colOff>165100</xdr:colOff>
      <xdr:row>36</xdr:row>
      <xdr:rowOff>140208</xdr:rowOff>
    </xdr:to>
    <xdr:sp macro="" textlink="">
      <xdr:nvSpPr>
        <xdr:cNvPr id="88" name="楕円 87"/>
        <xdr:cNvSpPr/>
      </xdr:nvSpPr>
      <xdr:spPr>
        <a:xfrm>
          <a:off x="196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131335</xdr:rowOff>
    </xdr:from>
    <xdr:ext cx="469744" cy="259045"/>
    <xdr:sp macro="" textlink="">
      <xdr:nvSpPr>
        <xdr:cNvPr id="89" name="テキスト ボックス 88"/>
        <xdr:cNvSpPr txBox="1"/>
      </xdr:nvSpPr>
      <xdr:spPr>
        <a:xfrm>
          <a:off x="1784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89553</xdr:rowOff>
    </xdr:from>
    <xdr:to>
      <xdr:col>6</xdr:col>
      <xdr:colOff>38100</xdr:colOff>
      <xdr:row>36</xdr:row>
      <xdr:rowOff>19703</xdr:rowOff>
    </xdr:to>
    <xdr:sp macro="" textlink="">
      <xdr:nvSpPr>
        <xdr:cNvPr id="90" name="楕円 89"/>
        <xdr:cNvSpPr/>
      </xdr:nvSpPr>
      <xdr:spPr>
        <a:xfrm>
          <a:off x="1079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10830</xdr:rowOff>
    </xdr:from>
    <xdr:ext cx="469744" cy="259045"/>
    <xdr:sp macro="" textlink="">
      <xdr:nvSpPr>
        <xdr:cNvPr id="91" name="テキスト ボックス 90"/>
        <xdr:cNvSpPr txBox="1"/>
      </xdr:nvSpPr>
      <xdr:spPr>
        <a:xfrm>
          <a:off x="895428" y="6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20371</xdr:rowOff>
    </xdr:from>
    <xdr:to>
      <xdr:col>24</xdr:col>
      <xdr:colOff>63500</xdr:colOff>
      <xdr:row>59</xdr:row>
      <xdr:rowOff>48445</xdr:rowOff>
    </xdr:to>
    <xdr:cxnSp macro="">
      <xdr:nvCxnSpPr>
        <xdr:cNvPr id="123" name="直線コネクタ 122"/>
        <xdr:cNvCxnSpPr/>
      </xdr:nvCxnSpPr>
      <xdr:spPr>
        <a:xfrm flipV="1">
          <a:off x="3797300" y="10135921"/>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28829</xdr:rowOff>
    </xdr:from>
    <xdr:to>
      <xdr:col>19</xdr:col>
      <xdr:colOff>177800</xdr:colOff>
      <xdr:row>59</xdr:row>
      <xdr:rowOff>48445</xdr:rowOff>
    </xdr:to>
    <xdr:cxnSp macro="">
      <xdr:nvCxnSpPr>
        <xdr:cNvPr id="126" name="直線コネクタ 125"/>
        <xdr:cNvCxnSpPr/>
      </xdr:nvCxnSpPr>
      <xdr:spPr>
        <a:xfrm>
          <a:off x="2908300" y="10144379"/>
          <a:ext cx="8890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2366</xdr:rowOff>
    </xdr:from>
    <xdr:to>
      <xdr:col>15</xdr:col>
      <xdr:colOff>50800</xdr:colOff>
      <xdr:row>59</xdr:row>
      <xdr:rowOff>28829</xdr:rowOff>
    </xdr:to>
    <xdr:cxnSp macro="">
      <xdr:nvCxnSpPr>
        <xdr:cNvPr id="129" name="直線コネクタ 128"/>
        <xdr:cNvCxnSpPr/>
      </xdr:nvCxnSpPr>
      <xdr:spPr>
        <a:xfrm>
          <a:off x="2019300" y="10117916"/>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2366</xdr:rowOff>
    </xdr:from>
    <xdr:to>
      <xdr:col>10</xdr:col>
      <xdr:colOff>114300</xdr:colOff>
      <xdr:row>59</xdr:row>
      <xdr:rowOff>30135</xdr:rowOff>
    </xdr:to>
    <xdr:cxnSp macro="">
      <xdr:nvCxnSpPr>
        <xdr:cNvPr id="132" name="直線コネクタ 131"/>
        <xdr:cNvCxnSpPr/>
      </xdr:nvCxnSpPr>
      <xdr:spPr>
        <a:xfrm flipV="1">
          <a:off x="1130300" y="10117916"/>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141021</xdr:rowOff>
    </xdr:from>
    <xdr:to>
      <xdr:col>24</xdr:col>
      <xdr:colOff>114300</xdr:colOff>
      <xdr:row>59</xdr:row>
      <xdr:rowOff>71171</xdr:rowOff>
    </xdr:to>
    <xdr:sp macro="" textlink="">
      <xdr:nvSpPr>
        <xdr:cNvPr id="142" name="楕円 141"/>
        <xdr:cNvSpPr/>
      </xdr:nvSpPr>
      <xdr:spPr>
        <a:xfrm>
          <a:off x="4584700" y="100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55948</xdr:rowOff>
    </xdr:from>
    <xdr:ext cx="534377" cy="259045"/>
    <xdr:sp macro="" textlink="">
      <xdr:nvSpPr>
        <xdr:cNvPr id="143" name="総務費該当値テキスト"/>
        <xdr:cNvSpPr txBox="1"/>
      </xdr:nvSpPr>
      <xdr:spPr>
        <a:xfrm>
          <a:off x="4686300" y="100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169095</xdr:rowOff>
    </xdr:from>
    <xdr:to>
      <xdr:col>20</xdr:col>
      <xdr:colOff>38100</xdr:colOff>
      <xdr:row>59</xdr:row>
      <xdr:rowOff>99245</xdr:rowOff>
    </xdr:to>
    <xdr:sp macro="" textlink="">
      <xdr:nvSpPr>
        <xdr:cNvPr id="144" name="楕円 143"/>
        <xdr:cNvSpPr/>
      </xdr:nvSpPr>
      <xdr:spPr>
        <a:xfrm>
          <a:off x="3746500" y="101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90372</xdr:rowOff>
    </xdr:from>
    <xdr:ext cx="534377" cy="259045"/>
    <xdr:sp macro="" textlink="">
      <xdr:nvSpPr>
        <xdr:cNvPr id="145" name="テキスト ボックス 144"/>
        <xdr:cNvSpPr txBox="1"/>
      </xdr:nvSpPr>
      <xdr:spPr>
        <a:xfrm>
          <a:off x="3530111" y="102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149479</xdr:rowOff>
    </xdr:from>
    <xdr:to>
      <xdr:col>15</xdr:col>
      <xdr:colOff>101600</xdr:colOff>
      <xdr:row>59</xdr:row>
      <xdr:rowOff>79629</xdr:rowOff>
    </xdr:to>
    <xdr:sp macro="" textlink="">
      <xdr:nvSpPr>
        <xdr:cNvPr id="146" name="楕円 145"/>
        <xdr:cNvSpPr/>
      </xdr:nvSpPr>
      <xdr:spPr>
        <a:xfrm>
          <a:off x="28575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70756</xdr:rowOff>
    </xdr:from>
    <xdr:ext cx="534377" cy="259045"/>
    <xdr:sp macro="" textlink="">
      <xdr:nvSpPr>
        <xdr:cNvPr id="147" name="テキスト ボックス 146"/>
        <xdr:cNvSpPr txBox="1"/>
      </xdr:nvSpPr>
      <xdr:spPr>
        <a:xfrm>
          <a:off x="2641111" y="101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123016</xdr:rowOff>
    </xdr:from>
    <xdr:to>
      <xdr:col>10</xdr:col>
      <xdr:colOff>165100</xdr:colOff>
      <xdr:row>59</xdr:row>
      <xdr:rowOff>53166</xdr:rowOff>
    </xdr:to>
    <xdr:sp macro="" textlink="">
      <xdr:nvSpPr>
        <xdr:cNvPr id="148" name="楕円 147"/>
        <xdr:cNvSpPr/>
      </xdr:nvSpPr>
      <xdr:spPr>
        <a:xfrm>
          <a:off x="1968500" y="10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44293</xdr:rowOff>
    </xdr:from>
    <xdr:ext cx="534377" cy="259045"/>
    <xdr:sp macro="" textlink="">
      <xdr:nvSpPr>
        <xdr:cNvPr id="149" name="テキスト ボックス 148"/>
        <xdr:cNvSpPr txBox="1"/>
      </xdr:nvSpPr>
      <xdr:spPr>
        <a:xfrm>
          <a:off x="1752111" y="1015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150785</xdr:rowOff>
    </xdr:from>
    <xdr:to>
      <xdr:col>6</xdr:col>
      <xdr:colOff>38100</xdr:colOff>
      <xdr:row>59</xdr:row>
      <xdr:rowOff>80935</xdr:rowOff>
    </xdr:to>
    <xdr:sp macro="" textlink="">
      <xdr:nvSpPr>
        <xdr:cNvPr id="150" name="楕円 149"/>
        <xdr:cNvSpPr/>
      </xdr:nvSpPr>
      <xdr:spPr>
        <a:xfrm>
          <a:off x="1079500" y="100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72062</xdr:rowOff>
    </xdr:from>
    <xdr:ext cx="534377" cy="259045"/>
    <xdr:sp macro="" textlink="">
      <xdr:nvSpPr>
        <xdr:cNvPr id="151" name="テキスト ボックス 150"/>
        <xdr:cNvSpPr txBox="1"/>
      </xdr:nvSpPr>
      <xdr:spPr>
        <a:xfrm>
          <a:off x="863111" y="1018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8268</xdr:rowOff>
    </xdr:from>
    <xdr:to>
      <xdr:col>24</xdr:col>
      <xdr:colOff>63500</xdr:colOff>
      <xdr:row>77</xdr:row>
      <xdr:rowOff>65088</xdr:rowOff>
    </xdr:to>
    <xdr:cxnSp macro="">
      <xdr:nvCxnSpPr>
        <xdr:cNvPr id="181" name="直線コネクタ 180"/>
        <xdr:cNvCxnSpPr/>
      </xdr:nvCxnSpPr>
      <xdr:spPr>
        <a:xfrm flipV="1">
          <a:off x="3797300" y="13209918"/>
          <a:ext cx="838200" cy="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55727</xdr:rowOff>
    </xdr:from>
    <xdr:to>
      <xdr:col>19</xdr:col>
      <xdr:colOff>177800</xdr:colOff>
      <xdr:row>77</xdr:row>
      <xdr:rowOff>65088</xdr:rowOff>
    </xdr:to>
    <xdr:cxnSp macro="">
      <xdr:nvCxnSpPr>
        <xdr:cNvPr id="184" name="直線コネクタ 183"/>
        <xdr:cNvCxnSpPr/>
      </xdr:nvCxnSpPr>
      <xdr:spPr>
        <a:xfrm>
          <a:off x="2908300" y="13257377"/>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55727</xdr:rowOff>
    </xdr:from>
    <xdr:to>
      <xdr:col>15</xdr:col>
      <xdr:colOff>50800</xdr:colOff>
      <xdr:row>77</xdr:row>
      <xdr:rowOff>95059</xdr:rowOff>
    </xdr:to>
    <xdr:cxnSp macro="">
      <xdr:nvCxnSpPr>
        <xdr:cNvPr id="187" name="直線コネクタ 186"/>
        <xdr:cNvCxnSpPr/>
      </xdr:nvCxnSpPr>
      <xdr:spPr>
        <a:xfrm flipV="1">
          <a:off x="2019300" y="13257377"/>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95059</xdr:rowOff>
    </xdr:from>
    <xdr:to>
      <xdr:col>10</xdr:col>
      <xdr:colOff>114300</xdr:colOff>
      <xdr:row>78</xdr:row>
      <xdr:rowOff>7468</xdr:rowOff>
    </xdr:to>
    <xdr:cxnSp macro="">
      <xdr:nvCxnSpPr>
        <xdr:cNvPr id="190" name="直線コネクタ 189"/>
        <xdr:cNvCxnSpPr/>
      </xdr:nvCxnSpPr>
      <xdr:spPr>
        <a:xfrm flipV="1">
          <a:off x="1130300" y="13296709"/>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128918</xdr:rowOff>
    </xdr:from>
    <xdr:to>
      <xdr:col>24</xdr:col>
      <xdr:colOff>114300</xdr:colOff>
      <xdr:row>77</xdr:row>
      <xdr:rowOff>59068</xdr:rowOff>
    </xdr:to>
    <xdr:sp macro="" textlink="">
      <xdr:nvSpPr>
        <xdr:cNvPr id="200" name="楕円 199"/>
        <xdr:cNvSpPr/>
      </xdr:nvSpPr>
      <xdr:spPr>
        <a:xfrm>
          <a:off x="4584700" y="131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107345</xdr:rowOff>
    </xdr:from>
    <xdr:ext cx="599010" cy="259045"/>
    <xdr:sp macro="" textlink="">
      <xdr:nvSpPr>
        <xdr:cNvPr id="201" name="民生費該当値テキスト"/>
        <xdr:cNvSpPr txBox="1"/>
      </xdr:nvSpPr>
      <xdr:spPr>
        <a:xfrm>
          <a:off x="4686300" y="131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14288</xdr:rowOff>
    </xdr:from>
    <xdr:to>
      <xdr:col>20</xdr:col>
      <xdr:colOff>38100</xdr:colOff>
      <xdr:row>77</xdr:row>
      <xdr:rowOff>115888</xdr:rowOff>
    </xdr:to>
    <xdr:sp macro="" textlink="">
      <xdr:nvSpPr>
        <xdr:cNvPr id="202" name="楕円 201"/>
        <xdr:cNvSpPr/>
      </xdr:nvSpPr>
      <xdr:spPr>
        <a:xfrm>
          <a:off x="3746500" y="132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107015</xdr:rowOff>
    </xdr:from>
    <xdr:ext cx="599010" cy="259045"/>
    <xdr:sp macro="" textlink="">
      <xdr:nvSpPr>
        <xdr:cNvPr id="203" name="テキスト ボックス 202"/>
        <xdr:cNvSpPr txBox="1"/>
      </xdr:nvSpPr>
      <xdr:spPr>
        <a:xfrm>
          <a:off x="3497795" y="1330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4927</xdr:rowOff>
    </xdr:from>
    <xdr:to>
      <xdr:col>15</xdr:col>
      <xdr:colOff>101600</xdr:colOff>
      <xdr:row>77</xdr:row>
      <xdr:rowOff>106527</xdr:rowOff>
    </xdr:to>
    <xdr:sp macro="" textlink="">
      <xdr:nvSpPr>
        <xdr:cNvPr id="204" name="楕円 203"/>
        <xdr:cNvSpPr/>
      </xdr:nvSpPr>
      <xdr:spPr>
        <a:xfrm>
          <a:off x="2857500" y="13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97654</xdr:rowOff>
    </xdr:from>
    <xdr:ext cx="599010" cy="259045"/>
    <xdr:sp macro="" textlink="">
      <xdr:nvSpPr>
        <xdr:cNvPr id="205" name="テキスト ボックス 204"/>
        <xdr:cNvSpPr txBox="1"/>
      </xdr:nvSpPr>
      <xdr:spPr>
        <a:xfrm>
          <a:off x="2608795" y="1329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44259</xdr:rowOff>
    </xdr:from>
    <xdr:to>
      <xdr:col>10</xdr:col>
      <xdr:colOff>165100</xdr:colOff>
      <xdr:row>77</xdr:row>
      <xdr:rowOff>145859</xdr:rowOff>
    </xdr:to>
    <xdr:sp macro="" textlink="">
      <xdr:nvSpPr>
        <xdr:cNvPr id="206" name="楕円 205"/>
        <xdr:cNvSpPr/>
      </xdr:nvSpPr>
      <xdr:spPr>
        <a:xfrm>
          <a:off x="1968500" y="132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136986</xdr:rowOff>
    </xdr:from>
    <xdr:ext cx="599010" cy="259045"/>
    <xdr:sp macro="" textlink="">
      <xdr:nvSpPr>
        <xdr:cNvPr id="207" name="テキスト ボックス 206"/>
        <xdr:cNvSpPr txBox="1"/>
      </xdr:nvSpPr>
      <xdr:spPr>
        <a:xfrm>
          <a:off x="1719795" y="1333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128118</xdr:rowOff>
    </xdr:from>
    <xdr:to>
      <xdr:col>6</xdr:col>
      <xdr:colOff>38100</xdr:colOff>
      <xdr:row>78</xdr:row>
      <xdr:rowOff>58268</xdr:rowOff>
    </xdr:to>
    <xdr:sp macro="" textlink="">
      <xdr:nvSpPr>
        <xdr:cNvPr id="208" name="楕円 207"/>
        <xdr:cNvSpPr/>
      </xdr:nvSpPr>
      <xdr:spPr>
        <a:xfrm>
          <a:off x="1079500" y="133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49395</xdr:rowOff>
    </xdr:from>
    <xdr:ext cx="599010" cy="259045"/>
    <xdr:sp macro="" textlink="">
      <xdr:nvSpPr>
        <xdr:cNvPr id="209" name="テキスト ボックス 208"/>
        <xdr:cNvSpPr txBox="1"/>
      </xdr:nvSpPr>
      <xdr:spPr>
        <a:xfrm>
          <a:off x="830795" y="1342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82632</xdr:rowOff>
    </xdr:from>
    <xdr:to>
      <xdr:col>24</xdr:col>
      <xdr:colOff>63500</xdr:colOff>
      <xdr:row>98</xdr:row>
      <xdr:rowOff>83383</xdr:rowOff>
    </xdr:to>
    <xdr:cxnSp macro="">
      <xdr:nvCxnSpPr>
        <xdr:cNvPr id="241" name="直線コネクタ 240"/>
        <xdr:cNvCxnSpPr/>
      </xdr:nvCxnSpPr>
      <xdr:spPr>
        <a:xfrm flipV="1">
          <a:off x="3797300" y="1688473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83383</xdr:rowOff>
    </xdr:from>
    <xdr:to>
      <xdr:col>19</xdr:col>
      <xdr:colOff>177800</xdr:colOff>
      <xdr:row>98</xdr:row>
      <xdr:rowOff>103956</xdr:rowOff>
    </xdr:to>
    <xdr:cxnSp macro="">
      <xdr:nvCxnSpPr>
        <xdr:cNvPr id="244" name="直線コネクタ 243"/>
        <xdr:cNvCxnSpPr/>
      </xdr:nvCxnSpPr>
      <xdr:spPr>
        <a:xfrm flipV="1">
          <a:off x="2908300" y="16885483"/>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39148</xdr:rowOff>
    </xdr:from>
    <xdr:to>
      <xdr:col>15</xdr:col>
      <xdr:colOff>50800</xdr:colOff>
      <xdr:row>98</xdr:row>
      <xdr:rowOff>103956</xdr:rowOff>
    </xdr:to>
    <xdr:cxnSp macro="">
      <xdr:nvCxnSpPr>
        <xdr:cNvPr id="247" name="直線コネクタ 246"/>
        <xdr:cNvCxnSpPr/>
      </xdr:nvCxnSpPr>
      <xdr:spPr>
        <a:xfrm>
          <a:off x="2019300" y="16841248"/>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149383</xdr:rowOff>
    </xdr:from>
    <xdr:to>
      <xdr:col>10</xdr:col>
      <xdr:colOff>114300</xdr:colOff>
      <xdr:row>98</xdr:row>
      <xdr:rowOff>39148</xdr:rowOff>
    </xdr:to>
    <xdr:cxnSp macro="">
      <xdr:nvCxnSpPr>
        <xdr:cNvPr id="250" name="直線コネクタ 249"/>
        <xdr:cNvCxnSpPr/>
      </xdr:nvCxnSpPr>
      <xdr:spPr>
        <a:xfrm>
          <a:off x="1130300" y="16780033"/>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31832</xdr:rowOff>
    </xdr:from>
    <xdr:to>
      <xdr:col>24</xdr:col>
      <xdr:colOff>114300</xdr:colOff>
      <xdr:row>98</xdr:row>
      <xdr:rowOff>133432</xdr:rowOff>
    </xdr:to>
    <xdr:sp macro="" textlink="">
      <xdr:nvSpPr>
        <xdr:cNvPr id="260" name="楕円 259"/>
        <xdr:cNvSpPr/>
      </xdr:nvSpPr>
      <xdr:spPr>
        <a:xfrm>
          <a:off x="4584700" y="16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10259</xdr:rowOff>
    </xdr:from>
    <xdr:ext cx="534377" cy="259045"/>
    <xdr:sp macro="" textlink="">
      <xdr:nvSpPr>
        <xdr:cNvPr id="261" name="衛生費該当値テキスト"/>
        <xdr:cNvSpPr txBox="1"/>
      </xdr:nvSpPr>
      <xdr:spPr>
        <a:xfrm>
          <a:off x="4686300" y="168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32583</xdr:rowOff>
    </xdr:from>
    <xdr:to>
      <xdr:col>20</xdr:col>
      <xdr:colOff>38100</xdr:colOff>
      <xdr:row>98</xdr:row>
      <xdr:rowOff>134183</xdr:rowOff>
    </xdr:to>
    <xdr:sp macro="" textlink="">
      <xdr:nvSpPr>
        <xdr:cNvPr id="262" name="楕円 261"/>
        <xdr:cNvSpPr/>
      </xdr:nvSpPr>
      <xdr:spPr>
        <a:xfrm>
          <a:off x="3746500" y="16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150710</xdr:rowOff>
    </xdr:from>
    <xdr:ext cx="534377" cy="259045"/>
    <xdr:sp macro="" textlink="">
      <xdr:nvSpPr>
        <xdr:cNvPr id="263" name="テキスト ボックス 262"/>
        <xdr:cNvSpPr txBox="1"/>
      </xdr:nvSpPr>
      <xdr:spPr>
        <a:xfrm>
          <a:off x="3530111" y="1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53156</xdr:rowOff>
    </xdr:from>
    <xdr:to>
      <xdr:col>15</xdr:col>
      <xdr:colOff>101600</xdr:colOff>
      <xdr:row>98</xdr:row>
      <xdr:rowOff>154756</xdr:rowOff>
    </xdr:to>
    <xdr:sp macro="" textlink="">
      <xdr:nvSpPr>
        <xdr:cNvPr id="264" name="楕円 263"/>
        <xdr:cNvSpPr/>
      </xdr:nvSpPr>
      <xdr:spPr>
        <a:xfrm>
          <a:off x="28575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145883</xdr:rowOff>
    </xdr:from>
    <xdr:ext cx="534377" cy="259045"/>
    <xdr:sp macro="" textlink="">
      <xdr:nvSpPr>
        <xdr:cNvPr id="265" name="テキスト ボックス 264"/>
        <xdr:cNvSpPr txBox="1"/>
      </xdr:nvSpPr>
      <xdr:spPr>
        <a:xfrm>
          <a:off x="2641111" y="169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159798</xdr:rowOff>
    </xdr:from>
    <xdr:to>
      <xdr:col>10</xdr:col>
      <xdr:colOff>165100</xdr:colOff>
      <xdr:row>98</xdr:row>
      <xdr:rowOff>89948</xdr:rowOff>
    </xdr:to>
    <xdr:sp macro="" textlink="">
      <xdr:nvSpPr>
        <xdr:cNvPr id="266" name="楕円 265"/>
        <xdr:cNvSpPr/>
      </xdr:nvSpPr>
      <xdr:spPr>
        <a:xfrm>
          <a:off x="1968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81075</xdr:rowOff>
    </xdr:from>
    <xdr:ext cx="534377" cy="259045"/>
    <xdr:sp macro="" textlink="">
      <xdr:nvSpPr>
        <xdr:cNvPr id="267" name="テキスト ボックス 266"/>
        <xdr:cNvSpPr txBox="1"/>
      </xdr:nvSpPr>
      <xdr:spPr>
        <a:xfrm>
          <a:off x="1752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98583</xdr:rowOff>
    </xdr:from>
    <xdr:to>
      <xdr:col>6</xdr:col>
      <xdr:colOff>38100</xdr:colOff>
      <xdr:row>98</xdr:row>
      <xdr:rowOff>28733</xdr:rowOff>
    </xdr:to>
    <xdr:sp macro="" textlink="">
      <xdr:nvSpPr>
        <xdr:cNvPr id="268" name="楕円 267"/>
        <xdr:cNvSpPr/>
      </xdr:nvSpPr>
      <xdr:spPr>
        <a:xfrm>
          <a:off x="1079500" y="167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45260</xdr:rowOff>
    </xdr:from>
    <xdr:ext cx="534377" cy="259045"/>
    <xdr:sp macro="" textlink="">
      <xdr:nvSpPr>
        <xdr:cNvPr id="269" name="テキスト ボックス 268"/>
        <xdr:cNvSpPr txBox="1"/>
      </xdr:nvSpPr>
      <xdr:spPr>
        <a:xfrm>
          <a:off x="863111" y="165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125657</xdr:rowOff>
    </xdr:from>
    <xdr:to>
      <xdr:col>55</xdr:col>
      <xdr:colOff>0</xdr:colOff>
      <xdr:row>38</xdr:row>
      <xdr:rowOff>132842</xdr:rowOff>
    </xdr:to>
    <xdr:cxnSp macro="">
      <xdr:nvCxnSpPr>
        <xdr:cNvPr id="300" name="直線コネクタ 299"/>
        <xdr:cNvCxnSpPr/>
      </xdr:nvCxnSpPr>
      <xdr:spPr>
        <a:xfrm flipV="1">
          <a:off x="9639300" y="6640757"/>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132842</xdr:rowOff>
    </xdr:from>
    <xdr:to>
      <xdr:col>50</xdr:col>
      <xdr:colOff>114300</xdr:colOff>
      <xdr:row>38</xdr:row>
      <xdr:rowOff>157662</xdr:rowOff>
    </xdr:to>
    <xdr:cxnSp macro="">
      <xdr:nvCxnSpPr>
        <xdr:cNvPr id="303" name="直線コネクタ 302"/>
        <xdr:cNvCxnSpPr/>
      </xdr:nvCxnSpPr>
      <xdr:spPr>
        <a:xfrm flipV="1">
          <a:off x="8750300" y="664794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157662</xdr:rowOff>
    </xdr:from>
    <xdr:to>
      <xdr:col>45</xdr:col>
      <xdr:colOff>177800</xdr:colOff>
      <xdr:row>38</xdr:row>
      <xdr:rowOff>171377</xdr:rowOff>
    </xdr:to>
    <xdr:cxnSp macro="">
      <xdr:nvCxnSpPr>
        <xdr:cNvPr id="306" name="直線コネクタ 305"/>
        <xdr:cNvCxnSpPr/>
      </xdr:nvCxnSpPr>
      <xdr:spPr>
        <a:xfrm flipV="1">
          <a:off x="7861300" y="667276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167132</xdr:rowOff>
    </xdr:from>
    <xdr:to>
      <xdr:col>41</xdr:col>
      <xdr:colOff>50800</xdr:colOff>
      <xdr:row>38</xdr:row>
      <xdr:rowOff>171377</xdr:rowOff>
    </xdr:to>
    <xdr:cxnSp macro="">
      <xdr:nvCxnSpPr>
        <xdr:cNvPr id="309" name="直線コネクタ 308"/>
        <xdr:cNvCxnSpPr/>
      </xdr:nvCxnSpPr>
      <xdr:spPr>
        <a:xfrm>
          <a:off x="6972300" y="668223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74857</xdr:rowOff>
    </xdr:from>
    <xdr:to>
      <xdr:col>55</xdr:col>
      <xdr:colOff>50800</xdr:colOff>
      <xdr:row>39</xdr:row>
      <xdr:rowOff>5007</xdr:rowOff>
    </xdr:to>
    <xdr:sp macro="" textlink="">
      <xdr:nvSpPr>
        <xdr:cNvPr id="319" name="楕円 318"/>
        <xdr:cNvSpPr/>
      </xdr:nvSpPr>
      <xdr:spPr>
        <a:xfrm>
          <a:off x="104267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97734</xdr:rowOff>
    </xdr:from>
    <xdr:ext cx="378565" cy="259045"/>
    <xdr:sp macro="" textlink="">
      <xdr:nvSpPr>
        <xdr:cNvPr id="320" name="労働費該当値テキスト"/>
        <xdr:cNvSpPr txBox="1"/>
      </xdr:nvSpPr>
      <xdr:spPr>
        <a:xfrm>
          <a:off x="10528300" y="644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82042</xdr:rowOff>
    </xdr:from>
    <xdr:to>
      <xdr:col>50</xdr:col>
      <xdr:colOff>165100</xdr:colOff>
      <xdr:row>39</xdr:row>
      <xdr:rowOff>12192</xdr:rowOff>
    </xdr:to>
    <xdr:sp macro="" textlink="">
      <xdr:nvSpPr>
        <xdr:cNvPr id="321" name="楕円 320"/>
        <xdr:cNvSpPr/>
      </xdr:nvSpPr>
      <xdr:spPr>
        <a:xfrm>
          <a:off x="958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28719</xdr:rowOff>
    </xdr:from>
    <xdr:ext cx="378565" cy="259045"/>
    <xdr:sp macro="" textlink="">
      <xdr:nvSpPr>
        <xdr:cNvPr id="322" name="テキスト ボックス 321"/>
        <xdr:cNvSpPr txBox="1"/>
      </xdr:nvSpPr>
      <xdr:spPr>
        <a:xfrm>
          <a:off x="9450017"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106862</xdr:rowOff>
    </xdr:from>
    <xdr:to>
      <xdr:col>46</xdr:col>
      <xdr:colOff>38100</xdr:colOff>
      <xdr:row>39</xdr:row>
      <xdr:rowOff>37012</xdr:rowOff>
    </xdr:to>
    <xdr:sp macro="" textlink="">
      <xdr:nvSpPr>
        <xdr:cNvPr id="323" name="楕円 322"/>
        <xdr:cNvSpPr/>
      </xdr:nvSpPr>
      <xdr:spPr>
        <a:xfrm>
          <a:off x="8699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28139</xdr:rowOff>
    </xdr:from>
    <xdr:ext cx="378565" cy="259045"/>
    <xdr:sp macro="" textlink="">
      <xdr:nvSpPr>
        <xdr:cNvPr id="324" name="テキスト ボックス 323"/>
        <xdr:cNvSpPr txBox="1"/>
      </xdr:nvSpPr>
      <xdr:spPr>
        <a:xfrm>
          <a:off x="8561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120577</xdr:rowOff>
    </xdr:from>
    <xdr:to>
      <xdr:col>41</xdr:col>
      <xdr:colOff>101600</xdr:colOff>
      <xdr:row>39</xdr:row>
      <xdr:rowOff>50727</xdr:rowOff>
    </xdr:to>
    <xdr:sp macro="" textlink="">
      <xdr:nvSpPr>
        <xdr:cNvPr id="325" name="楕円 324"/>
        <xdr:cNvSpPr/>
      </xdr:nvSpPr>
      <xdr:spPr>
        <a:xfrm>
          <a:off x="7810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41854</xdr:rowOff>
    </xdr:from>
    <xdr:ext cx="378565" cy="259045"/>
    <xdr:sp macro="" textlink="">
      <xdr:nvSpPr>
        <xdr:cNvPr id="326" name="テキスト ボックス 325"/>
        <xdr:cNvSpPr txBox="1"/>
      </xdr:nvSpPr>
      <xdr:spPr>
        <a:xfrm>
          <a:off x="7672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116332</xdr:rowOff>
    </xdr:from>
    <xdr:to>
      <xdr:col>36</xdr:col>
      <xdr:colOff>165100</xdr:colOff>
      <xdr:row>39</xdr:row>
      <xdr:rowOff>46482</xdr:rowOff>
    </xdr:to>
    <xdr:sp macro="" textlink="">
      <xdr:nvSpPr>
        <xdr:cNvPr id="327" name="楕円 326"/>
        <xdr:cNvSpPr/>
      </xdr:nvSpPr>
      <xdr:spPr>
        <a:xfrm>
          <a:off x="6921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37609</xdr:rowOff>
    </xdr:from>
    <xdr:ext cx="378565" cy="259045"/>
    <xdr:sp macro="" textlink="">
      <xdr:nvSpPr>
        <xdr:cNvPr id="328" name="テキスト ボックス 327"/>
        <xdr:cNvSpPr txBox="1"/>
      </xdr:nvSpPr>
      <xdr:spPr>
        <a:xfrm>
          <a:off x="6783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32976</xdr:rowOff>
    </xdr:from>
    <xdr:to>
      <xdr:col>55</xdr:col>
      <xdr:colOff>0</xdr:colOff>
      <xdr:row>59</xdr:row>
      <xdr:rowOff>34071</xdr:rowOff>
    </xdr:to>
    <xdr:cxnSp macro="">
      <xdr:nvCxnSpPr>
        <xdr:cNvPr id="359" name="直線コネクタ 358"/>
        <xdr:cNvCxnSpPr/>
      </xdr:nvCxnSpPr>
      <xdr:spPr>
        <a:xfrm>
          <a:off x="9639300" y="10148526"/>
          <a:ext cx="8382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25384</xdr:rowOff>
    </xdr:from>
    <xdr:to>
      <xdr:col>50</xdr:col>
      <xdr:colOff>114300</xdr:colOff>
      <xdr:row>59</xdr:row>
      <xdr:rowOff>32976</xdr:rowOff>
    </xdr:to>
    <xdr:cxnSp macro="">
      <xdr:nvCxnSpPr>
        <xdr:cNvPr id="362" name="直線コネクタ 361"/>
        <xdr:cNvCxnSpPr/>
      </xdr:nvCxnSpPr>
      <xdr:spPr>
        <a:xfrm>
          <a:off x="8750300" y="10140934"/>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25384</xdr:rowOff>
    </xdr:from>
    <xdr:to>
      <xdr:col>45</xdr:col>
      <xdr:colOff>177800</xdr:colOff>
      <xdr:row>59</xdr:row>
      <xdr:rowOff>44080</xdr:rowOff>
    </xdr:to>
    <xdr:cxnSp macro="">
      <xdr:nvCxnSpPr>
        <xdr:cNvPr id="365" name="直線コネクタ 364"/>
        <xdr:cNvCxnSpPr/>
      </xdr:nvCxnSpPr>
      <xdr:spPr>
        <a:xfrm flipV="1">
          <a:off x="7861300" y="10140934"/>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44080</xdr:rowOff>
    </xdr:from>
    <xdr:to>
      <xdr:col>41</xdr:col>
      <xdr:colOff>50800</xdr:colOff>
      <xdr:row>59</xdr:row>
      <xdr:rowOff>52685</xdr:rowOff>
    </xdr:to>
    <xdr:cxnSp macro="">
      <xdr:nvCxnSpPr>
        <xdr:cNvPr id="368" name="直線コネクタ 367"/>
        <xdr:cNvCxnSpPr/>
      </xdr:nvCxnSpPr>
      <xdr:spPr>
        <a:xfrm flipV="1">
          <a:off x="6972300" y="10159630"/>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154721</xdr:rowOff>
    </xdr:from>
    <xdr:to>
      <xdr:col>55</xdr:col>
      <xdr:colOff>50800</xdr:colOff>
      <xdr:row>59</xdr:row>
      <xdr:rowOff>84871</xdr:rowOff>
    </xdr:to>
    <xdr:sp macro="" textlink="">
      <xdr:nvSpPr>
        <xdr:cNvPr id="378" name="楕円 377"/>
        <xdr:cNvSpPr/>
      </xdr:nvSpPr>
      <xdr:spPr>
        <a:xfrm>
          <a:off x="10426700" y="100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69648</xdr:rowOff>
    </xdr:from>
    <xdr:ext cx="469744" cy="259045"/>
    <xdr:sp macro="" textlink="">
      <xdr:nvSpPr>
        <xdr:cNvPr id="379" name="農林水産業費該当値テキスト"/>
        <xdr:cNvSpPr txBox="1"/>
      </xdr:nvSpPr>
      <xdr:spPr>
        <a:xfrm>
          <a:off x="10528300" y="10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153626</xdr:rowOff>
    </xdr:from>
    <xdr:to>
      <xdr:col>50</xdr:col>
      <xdr:colOff>165100</xdr:colOff>
      <xdr:row>59</xdr:row>
      <xdr:rowOff>83776</xdr:rowOff>
    </xdr:to>
    <xdr:sp macro="" textlink="">
      <xdr:nvSpPr>
        <xdr:cNvPr id="380" name="楕円 379"/>
        <xdr:cNvSpPr/>
      </xdr:nvSpPr>
      <xdr:spPr>
        <a:xfrm>
          <a:off x="9588500" y="10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74903</xdr:rowOff>
    </xdr:from>
    <xdr:ext cx="469744" cy="259045"/>
    <xdr:sp macro="" textlink="">
      <xdr:nvSpPr>
        <xdr:cNvPr id="381" name="テキスト ボックス 380"/>
        <xdr:cNvSpPr txBox="1"/>
      </xdr:nvSpPr>
      <xdr:spPr>
        <a:xfrm>
          <a:off x="9404428" y="10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146034</xdr:rowOff>
    </xdr:from>
    <xdr:to>
      <xdr:col>46</xdr:col>
      <xdr:colOff>38100</xdr:colOff>
      <xdr:row>59</xdr:row>
      <xdr:rowOff>76184</xdr:rowOff>
    </xdr:to>
    <xdr:sp macro="" textlink="">
      <xdr:nvSpPr>
        <xdr:cNvPr id="382" name="楕円 381"/>
        <xdr:cNvSpPr/>
      </xdr:nvSpPr>
      <xdr:spPr>
        <a:xfrm>
          <a:off x="8699500" y="100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67311</xdr:rowOff>
    </xdr:from>
    <xdr:ext cx="469744" cy="259045"/>
    <xdr:sp macro="" textlink="">
      <xdr:nvSpPr>
        <xdr:cNvPr id="383" name="テキスト ボックス 382"/>
        <xdr:cNvSpPr txBox="1"/>
      </xdr:nvSpPr>
      <xdr:spPr>
        <a:xfrm>
          <a:off x="8515428" y="101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164730</xdr:rowOff>
    </xdr:from>
    <xdr:to>
      <xdr:col>41</xdr:col>
      <xdr:colOff>101600</xdr:colOff>
      <xdr:row>59</xdr:row>
      <xdr:rowOff>94880</xdr:rowOff>
    </xdr:to>
    <xdr:sp macro="" textlink="">
      <xdr:nvSpPr>
        <xdr:cNvPr id="384" name="楕円 383"/>
        <xdr:cNvSpPr/>
      </xdr:nvSpPr>
      <xdr:spPr>
        <a:xfrm>
          <a:off x="78105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86007</xdr:rowOff>
    </xdr:from>
    <xdr:ext cx="469744" cy="259045"/>
    <xdr:sp macro="" textlink="">
      <xdr:nvSpPr>
        <xdr:cNvPr id="385" name="テキスト ボックス 384"/>
        <xdr:cNvSpPr txBox="1"/>
      </xdr:nvSpPr>
      <xdr:spPr>
        <a:xfrm>
          <a:off x="7626428" y="102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1885</xdr:rowOff>
    </xdr:from>
    <xdr:to>
      <xdr:col>36</xdr:col>
      <xdr:colOff>165100</xdr:colOff>
      <xdr:row>59</xdr:row>
      <xdr:rowOff>103485</xdr:rowOff>
    </xdr:to>
    <xdr:sp macro="" textlink="">
      <xdr:nvSpPr>
        <xdr:cNvPr id="386" name="楕円 385"/>
        <xdr:cNvSpPr/>
      </xdr:nvSpPr>
      <xdr:spPr>
        <a:xfrm>
          <a:off x="6921500" y="101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94612</xdr:rowOff>
    </xdr:from>
    <xdr:ext cx="469744" cy="259045"/>
    <xdr:sp macro="" textlink="">
      <xdr:nvSpPr>
        <xdr:cNvPr id="387" name="テキスト ボックス 386"/>
        <xdr:cNvSpPr txBox="1"/>
      </xdr:nvSpPr>
      <xdr:spPr>
        <a:xfrm>
          <a:off x="6737428" y="102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59407</xdr:rowOff>
    </xdr:from>
    <xdr:to>
      <xdr:col>55</xdr:col>
      <xdr:colOff>0</xdr:colOff>
      <xdr:row>79</xdr:row>
      <xdr:rowOff>66156</xdr:rowOff>
    </xdr:to>
    <xdr:cxnSp macro="">
      <xdr:nvCxnSpPr>
        <xdr:cNvPr id="418" name="直線コネクタ 417"/>
        <xdr:cNvCxnSpPr/>
      </xdr:nvCxnSpPr>
      <xdr:spPr>
        <a:xfrm flipV="1">
          <a:off x="9639300" y="13603957"/>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27991</xdr:rowOff>
    </xdr:from>
    <xdr:to>
      <xdr:col>50</xdr:col>
      <xdr:colOff>114300</xdr:colOff>
      <xdr:row>79</xdr:row>
      <xdr:rowOff>66156</xdr:rowOff>
    </xdr:to>
    <xdr:cxnSp macro="">
      <xdr:nvCxnSpPr>
        <xdr:cNvPr id="421" name="直線コネクタ 420"/>
        <xdr:cNvCxnSpPr/>
      </xdr:nvCxnSpPr>
      <xdr:spPr>
        <a:xfrm>
          <a:off x="8750300" y="13572541"/>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27991</xdr:rowOff>
    </xdr:from>
    <xdr:to>
      <xdr:col>45</xdr:col>
      <xdr:colOff>177800</xdr:colOff>
      <xdr:row>79</xdr:row>
      <xdr:rowOff>55260</xdr:rowOff>
    </xdr:to>
    <xdr:cxnSp macro="">
      <xdr:nvCxnSpPr>
        <xdr:cNvPr id="424" name="直線コネクタ 423"/>
        <xdr:cNvCxnSpPr/>
      </xdr:nvCxnSpPr>
      <xdr:spPr>
        <a:xfrm flipV="1">
          <a:off x="7861300" y="1357254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35437</xdr:rowOff>
    </xdr:from>
    <xdr:to>
      <xdr:col>41</xdr:col>
      <xdr:colOff>50800</xdr:colOff>
      <xdr:row>79</xdr:row>
      <xdr:rowOff>55260</xdr:rowOff>
    </xdr:to>
    <xdr:cxnSp macro="">
      <xdr:nvCxnSpPr>
        <xdr:cNvPr id="427" name="直線コネクタ 426"/>
        <xdr:cNvCxnSpPr/>
      </xdr:nvCxnSpPr>
      <xdr:spPr>
        <a:xfrm>
          <a:off x="6972300" y="13579987"/>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8607</xdr:rowOff>
    </xdr:from>
    <xdr:to>
      <xdr:col>55</xdr:col>
      <xdr:colOff>50800</xdr:colOff>
      <xdr:row>79</xdr:row>
      <xdr:rowOff>110207</xdr:rowOff>
    </xdr:to>
    <xdr:sp macro="" textlink="">
      <xdr:nvSpPr>
        <xdr:cNvPr id="437" name="楕円 436"/>
        <xdr:cNvSpPr/>
      </xdr:nvSpPr>
      <xdr:spPr>
        <a:xfrm>
          <a:off x="10426700" y="135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15356</xdr:rowOff>
    </xdr:from>
    <xdr:to>
      <xdr:col>50</xdr:col>
      <xdr:colOff>165100</xdr:colOff>
      <xdr:row>79</xdr:row>
      <xdr:rowOff>116956</xdr:rowOff>
    </xdr:to>
    <xdr:sp macro="" textlink="">
      <xdr:nvSpPr>
        <xdr:cNvPr id="439" name="楕円 438"/>
        <xdr:cNvSpPr/>
      </xdr:nvSpPr>
      <xdr:spPr>
        <a:xfrm>
          <a:off x="9588500" y="135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108083</xdr:rowOff>
    </xdr:from>
    <xdr:ext cx="469744" cy="259045"/>
    <xdr:sp macro="" textlink="">
      <xdr:nvSpPr>
        <xdr:cNvPr id="440" name="テキスト ボックス 439"/>
        <xdr:cNvSpPr txBox="1"/>
      </xdr:nvSpPr>
      <xdr:spPr>
        <a:xfrm>
          <a:off x="9404428" y="1365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148641</xdr:rowOff>
    </xdr:from>
    <xdr:to>
      <xdr:col>46</xdr:col>
      <xdr:colOff>38100</xdr:colOff>
      <xdr:row>79</xdr:row>
      <xdr:rowOff>78791</xdr:rowOff>
    </xdr:to>
    <xdr:sp macro="" textlink="">
      <xdr:nvSpPr>
        <xdr:cNvPr id="441" name="楕円 440"/>
        <xdr:cNvSpPr/>
      </xdr:nvSpPr>
      <xdr:spPr>
        <a:xfrm>
          <a:off x="8699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95318</xdr:rowOff>
    </xdr:from>
    <xdr:ext cx="469744" cy="259045"/>
    <xdr:sp macro="" textlink="">
      <xdr:nvSpPr>
        <xdr:cNvPr id="442" name="テキスト ボックス 441"/>
        <xdr:cNvSpPr txBox="1"/>
      </xdr:nvSpPr>
      <xdr:spPr>
        <a:xfrm>
          <a:off x="8515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4460</xdr:rowOff>
    </xdr:from>
    <xdr:to>
      <xdr:col>41</xdr:col>
      <xdr:colOff>101600</xdr:colOff>
      <xdr:row>79</xdr:row>
      <xdr:rowOff>106060</xdr:rowOff>
    </xdr:to>
    <xdr:sp macro="" textlink="">
      <xdr:nvSpPr>
        <xdr:cNvPr id="443" name="楕円 442"/>
        <xdr:cNvSpPr/>
      </xdr:nvSpPr>
      <xdr:spPr>
        <a:xfrm>
          <a:off x="7810500" y="135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97187</xdr:rowOff>
    </xdr:from>
    <xdr:ext cx="469744" cy="259045"/>
    <xdr:sp macro="" textlink="">
      <xdr:nvSpPr>
        <xdr:cNvPr id="444" name="テキスト ボックス 443"/>
        <xdr:cNvSpPr txBox="1"/>
      </xdr:nvSpPr>
      <xdr:spPr>
        <a:xfrm>
          <a:off x="7626428" y="136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156087</xdr:rowOff>
    </xdr:from>
    <xdr:to>
      <xdr:col>36</xdr:col>
      <xdr:colOff>165100</xdr:colOff>
      <xdr:row>79</xdr:row>
      <xdr:rowOff>86237</xdr:rowOff>
    </xdr:to>
    <xdr:sp macro="" textlink="">
      <xdr:nvSpPr>
        <xdr:cNvPr id="445" name="楕円 444"/>
        <xdr:cNvSpPr/>
      </xdr:nvSpPr>
      <xdr:spPr>
        <a:xfrm>
          <a:off x="6921500" y="1352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77364</xdr:rowOff>
    </xdr:from>
    <xdr:ext cx="469744" cy="259045"/>
    <xdr:sp macro="" textlink="">
      <xdr:nvSpPr>
        <xdr:cNvPr id="446" name="テキスト ボックス 445"/>
        <xdr:cNvSpPr txBox="1"/>
      </xdr:nvSpPr>
      <xdr:spPr>
        <a:xfrm>
          <a:off x="6737428" y="1362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69703</xdr:rowOff>
    </xdr:from>
    <xdr:to>
      <xdr:col>55</xdr:col>
      <xdr:colOff>0</xdr:colOff>
      <xdr:row>98</xdr:row>
      <xdr:rowOff>70864</xdr:rowOff>
    </xdr:to>
    <xdr:cxnSp macro="">
      <xdr:nvCxnSpPr>
        <xdr:cNvPr id="473" name="直線コネクタ 472"/>
        <xdr:cNvCxnSpPr/>
      </xdr:nvCxnSpPr>
      <xdr:spPr>
        <a:xfrm>
          <a:off x="9639300" y="16871803"/>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69086</xdr:rowOff>
    </xdr:from>
    <xdr:to>
      <xdr:col>50</xdr:col>
      <xdr:colOff>114300</xdr:colOff>
      <xdr:row>98</xdr:row>
      <xdr:rowOff>69703</xdr:rowOff>
    </xdr:to>
    <xdr:cxnSp macro="">
      <xdr:nvCxnSpPr>
        <xdr:cNvPr id="476" name="直線コネクタ 475"/>
        <xdr:cNvCxnSpPr/>
      </xdr:nvCxnSpPr>
      <xdr:spPr>
        <a:xfrm>
          <a:off x="8750300" y="1687118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64283</xdr:rowOff>
    </xdr:from>
    <xdr:to>
      <xdr:col>45</xdr:col>
      <xdr:colOff>177800</xdr:colOff>
      <xdr:row>98</xdr:row>
      <xdr:rowOff>69086</xdr:rowOff>
    </xdr:to>
    <xdr:cxnSp macro="">
      <xdr:nvCxnSpPr>
        <xdr:cNvPr id="479" name="直線コネクタ 478"/>
        <xdr:cNvCxnSpPr/>
      </xdr:nvCxnSpPr>
      <xdr:spPr>
        <a:xfrm>
          <a:off x="7861300" y="16866383"/>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62678</xdr:rowOff>
    </xdr:from>
    <xdr:to>
      <xdr:col>41</xdr:col>
      <xdr:colOff>50800</xdr:colOff>
      <xdr:row>98</xdr:row>
      <xdr:rowOff>64283</xdr:rowOff>
    </xdr:to>
    <xdr:cxnSp macro="">
      <xdr:nvCxnSpPr>
        <xdr:cNvPr id="482" name="直線コネクタ 481"/>
        <xdr:cNvCxnSpPr/>
      </xdr:nvCxnSpPr>
      <xdr:spPr>
        <a:xfrm>
          <a:off x="6972300" y="16864778"/>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20064</xdr:rowOff>
    </xdr:from>
    <xdr:to>
      <xdr:col>55</xdr:col>
      <xdr:colOff>50800</xdr:colOff>
      <xdr:row>98</xdr:row>
      <xdr:rowOff>121664</xdr:rowOff>
    </xdr:to>
    <xdr:sp macro="" textlink="">
      <xdr:nvSpPr>
        <xdr:cNvPr id="492" name="楕円 491"/>
        <xdr:cNvSpPr/>
      </xdr:nvSpPr>
      <xdr:spPr>
        <a:xfrm>
          <a:off x="10426700" y="168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18903</xdr:rowOff>
    </xdr:from>
    <xdr:to>
      <xdr:col>50</xdr:col>
      <xdr:colOff>165100</xdr:colOff>
      <xdr:row>98</xdr:row>
      <xdr:rowOff>120503</xdr:rowOff>
    </xdr:to>
    <xdr:sp macro="" textlink="">
      <xdr:nvSpPr>
        <xdr:cNvPr id="494" name="楕円 493"/>
        <xdr:cNvSpPr/>
      </xdr:nvSpPr>
      <xdr:spPr>
        <a:xfrm>
          <a:off x="9588500" y="168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111630</xdr:rowOff>
    </xdr:from>
    <xdr:ext cx="534377" cy="259045"/>
    <xdr:sp macro="" textlink="">
      <xdr:nvSpPr>
        <xdr:cNvPr id="495" name="テキスト ボックス 494"/>
        <xdr:cNvSpPr txBox="1"/>
      </xdr:nvSpPr>
      <xdr:spPr>
        <a:xfrm>
          <a:off x="9372111" y="169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18286</xdr:rowOff>
    </xdr:from>
    <xdr:to>
      <xdr:col>46</xdr:col>
      <xdr:colOff>38100</xdr:colOff>
      <xdr:row>98</xdr:row>
      <xdr:rowOff>119886</xdr:rowOff>
    </xdr:to>
    <xdr:sp macro="" textlink="">
      <xdr:nvSpPr>
        <xdr:cNvPr id="496" name="楕円 495"/>
        <xdr:cNvSpPr/>
      </xdr:nvSpPr>
      <xdr:spPr>
        <a:xfrm>
          <a:off x="8699500" y="168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111013</xdr:rowOff>
    </xdr:from>
    <xdr:ext cx="534377" cy="259045"/>
    <xdr:sp macro="" textlink="">
      <xdr:nvSpPr>
        <xdr:cNvPr id="497" name="テキスト ボックス 496"/>
        <xdr:cNvSpPr txBox="1"/>
      </xdr:nvSpPr>
      <xdr:spPr>
        <a:xfrm>
          <a:off x="8483111" y="169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13483</xdr:rowOff>
    </xdr:from>
    <xdr:to>
      <xdr:col>41</xdr:col>
      <xdr:colOff>101600</xdr:colOff>
      <xdr:row>98</xdr:row>
      <xdr:rowOff>115083</xdr:rowOff>
    </xdr:to>
    <xdr:sp macro="" textlink="">
      <xdr:nvSpPr>
        <xdr:cNvPr id="498" name="楕円 497"/>
        <xdr:cNvSpPr/>
      </xdr:nvSpPr>
      <xdr:spPr>
        <a:xfrm>
          <a:off x="7810500" y="168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106210</xdr:rowOff>
    </xdr:from>
    <xdr:ext cx="534377" cy="259045"/>
    <xdr:sp macro="" textlink="">
      <xdr:nvSpPr>
        <xdr:cNvPr id="499" name="テキスト ボックス 498"/>
        <xdr:cNvSpPr txBox="1"/>
      </xdr:nvSpPr>
      <xdr:spPr>
        <a:xfrm>
          <a:off x="7594111" y="169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11878</xdr:rowOff>
    </xdr:from>
    <xdr:to>
      <xdr:col>36</xdr:col>
      <xdr:colOff>165100</xdr:colOff>
      <xdr:row>98</xdr:row>
      <xdr:rowOff>113478</xdr:rowOff>
    </xdr:to>
    <xdr:sp macro="" textlink="">
      <xdr:nvSpPr>
        <xdr:cNvPr id="500" name="楕円 499"/>
        <xdr:cNvSpPr/>
      </xdr:nvSpPr>
      <xdr:spPr>
        <a:xfrm>
          <a:off x="6921500" y="168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104605</xdr:rowOff>
    </xdr:from>
    <xdr:ext cx="534377" cy="259045"/>
    <xdr:sp macro="" textlink="">
      <xdr:nvSpPr>
        <xdr:cNvPr id="501" name="テキスト ボックス 500"/>
        <xdr:cNvSpPr txBox="1"/>
      </xdr:nvSpPr>
      <xdr:spPr>
        <a:xfrm>
          <a:off x="6705111" y="169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116459</xdr:rowOff>
    </xdr:from>
    <xdr:to>
      <xdr:col>85</xdr:col>
      <xdr:colOff>127000</xdr:colOff>
      <xdr:row>38</xdr:row>
      <xdr:rowOff>124879</xdr:rowOff>
    </xdr:to>
    <xdr:cxnSp macro="">
      <xdr:nvCxnSpPr>
        <xdr:cNvPr id="531" name="直線コネクタ 530"/>
        <xdr:cNvCxnSpPr/>
      </xdr:nvCxnSpPr>
      <xdr:spPr>
        <a:xfrm>
          <a:off x="15481300" y="6631559"/>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92875</xdr:rowOff>
    </xdr:from>
    <xdr:to>
      <xdr:col>81</xdr:col>
      <xdr:colOff>50800</xdr:colOff>
      <xdr:row>38</xdr:row>
      <xdr:rowOff>116459</xdr:rowOff>
    </xdr:to>
    <xdr:cxnSp macro="">
      <xdr:nvCxnSpPr>
        <xdr:cNvPr id="534" name="直線コネクタ 533"/>
        <xdr:cNvCxnSpPr/>
      </xdr:nvCxnSpPr>
      <xdr:spPr>
        <a:xfrm>
          <a:off x="14592300" y="6607975"/>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84989</xdr:rowOff>
    </xdr:from>
    <xdr:to>
      <xdr:col>76</xdr:col>
      <xdr:colOff>114300</xdr:colOff>
      <xdr:row>38</xdr:row>
      <xdr:rowOff>92875</xdr:rowOff>
    </xdr:to>
    <xdr:cxnSp macro="">
      <xdr:nvCxnSpPr>
        <xdr:cNvPr id="537" name="直線コネクタ 536"/>
        <xdr:cNvCxnSpPr/>
      </xdr:nvCxnSpPr>
      <xdr:spPr>
        <a:xfrm>
          <a:off x="13703300" y="660008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84989</xdr:rowOff>
    </xdr:from>
    <xdr:to>
      <xdr:col>71</xdr:col>
      <xdr:colOff>177800</xdr:colOff>
      <xdr:row>38</xdr:row>
      <xdr:rowOff>119202</xdr:rowOff>
    </xdr:to>
    <xdr:cxnSp macro="">
      <xdr:nvCxnSpPr>
        <xdr:cNvPr id="540" name="直線コネクタ 539"/>
        <xdr:cNvCxnSpPr/>
      </xdr:nvCxnSpPr>
      <xdr:spPr>
        <a:xfrm flipV="1">
          <a:off x="12814300" y="6600089"/>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74079</xdr:rowOff>
    </xdr:from>
    <xdr:to>
      <xdr:col>85</xdr:col>
      <xdr:colOff>177800</xdr:colOff>
      <xdr:row>39</xdr:row>
      <xdr:rowOff>4229</xdr:rowOff>
    </xdr:to>
    <xdr:sp macro="" textlink="">
      <xdr:nvSpPr>
        <xdr:cNvPr id="550" name="楕円 549"/>
        <xdr:cNvSpPr/>
      </xdr:nvSpPr>
      <xdr:spPr>
        <a:xfrm>
          <a:off x="162687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160456</xdr:rowOff>
    </xdr:from>
    <xdr:ext cx="534377" cy="259045"/>
    <xdr:sp macro="" textlink="">
      <xdr:nvSpPr>
        <xdr:cNvPr id="551" name="消防費該当値テキスト"/>
        <xdr:cNvSpPr txBox="1"/>
      </xdr:nvSpPr>
      <xdr:spPr>
        <a:xfrm>
          <a:off x="16370300" y="65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65659</xdr:rowOff>
    </xdr:from>
    <xdr:to>
      <xdr:col>81</xdr:col>
      <xdr:colOff>101600</xdr:colOff>
      <xdr:row>38</xdr:row>
      <xdr:rowOff>167259</xdr:rowOff>
    </xdr:to>
    <xdr:sp macro="" textlink="">
      <xdr:nvSpPr>
        <xdr:cNvPr id="552" name="楕円 551"/>
        <xdr:cNvSpPr/>
      </xdr:nvSpPr>
      <xdr:spPr>
        <a:xfrm>
          <a:off x="15430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158386</xdr:rowOff>
    </xdr:from>
    <xdr:ext cx="534377" cy="259045"/>
    <xdr:sp macro="" textlink="">
      <xdr:nvSpPr>
        <xdr:cNvPr id="553" name="テキスト ボックス 552"/>
        <xdr:cNvSpPr txBox="1"/>
      </xdr:nvSpPr>
      <xdr:spPr>
        <a:xfrm>
          <a:off x="15214111" y="66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42075</xdr:rowOff>
    </xdr:from>
    <xdr:to>
      <xdr:col>76</xdr:col>
      <xdr:colOff>165100</xdr:colOff>
      <xdr:row>38</xdr:row>
      <xdr:rowOff>143675</xdr:rowOff>
    </xdr:to>
    <xdr:sp macro="" textlink="">
      <xdr:nvSpPr>
        <xdr:cNvPr id="554" name="楕円 553"/>
        <xdr:cNvSpPr/>
      </xdr:nvSpPr>
      <xdr:spPr>
        <a:xfrm>
          <a:off x="14541500" y="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134802</xdr:rowOff>
    </xdr:from>
    <xdr:ext cx="534377" cy="259045"/>
    <xdr:sp macro="" textlink="">
      <xdr:nvSpPr>
        <xdr:cNvPr id="555" name="テキスト ボックス 554"/>
        <xdr:cNvSpPr txBox="1"/>
      </xdr:nvSpPr>
      <xdr:spPr>
        <a:xfrm>
          <a:off x="14325111" y="66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34189</xdr:rowOff>
    </xdr:from>
    <xdr:to>
      <xdr:col>72</xdr:col>
      <xdr:colOff>38100</xdr:colOff>
      <xdr:row>38</xdr:row>
      <xdr:rowOff>135789</xdr:rowOff>
    </xdr:to>
    <xdr:sp macro="" textlink="">
      <xdr:nvSpPr>
        <xdr:cNvPr id="556" name="楕円 555"/>
        <xdr:cNvSpPr/>
      </xdr:nvSpPr>
      <xdr:spPr>
        <a:xfrm>
          <a:off x="13652500" y="65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126916</xdr:rowOff>
    </xdr:from>
    <xdr:ext cx="534377" cy="259045"/>
    <xdr:sp macro="" textlink="">
      <xdr:nvSpPr>
        <xdr:cNvPr id="557" name="テキスト ボックス 556"/>
        <xdr:cNvSpPr txBox="1"/>
      </xdr:nvSpPr>
      <xdr:spPr>
        <a:xfrm>
          <a:off x="13436111" y="66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68402</xdr:rowOff>
    </xdr:from>
    <xdr:to>
      <xdr:col>67</xdr:col>
      <xdr:colOff>101600</xdr:colOff>
      <xdr:row>38</xdr:row>
      <xdr:rowOff>170002</xdr:rowOff>
    </xdr:to>
    <xdr:sp macro="" textlink="">
      <xdr:nvSpPr>
        <xdr:cNvPr id="558" name="楕円 557"/>
        <xdr:cNvSpPr/>
      </xdr:nvSpPr>
      <xdr:spPr>
        <a:xfrm>
          <a:off x="12763500" y="65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161129</xdr:rowOff>
    </xdr:from>
    <xdr:ext cx="534377" cy="259045"/>
    <xdr:sp macro="" textlink="">
      <xdr:nvSpPr>
        <xdr:cNvPr id="559" name="テキスト ボックス 558"/>
        <xdr:cNvSpPr txBox="1"/>
      </xdr:nvSpPr>
      <xdr:spPr>
        <a:xfrm>
          <a:off x="12547111" y="66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99684</xdr:rowOff>
    </xdr:from>
    <xdr:to>
      <xdr:col>85</xdr:col>
      <xdr:colOff>127000</xdr:colOff>
      <xdr:row>58</xdr:row>
      <xdr:rowOff>148506</xdr:rowOff>
    </xdr:to>
    <xdr:cxnSp macro="">
      <xdr:nvCxnSpPr>
        <xdr:cNvPr id="591" name="直線コネクタ 590"/>
        <xdr:cNvCxnSpPr/>
      </xdr:nvCxnSpPr>
      <xdr:spPr>
        <a:xfrm flipV="1">
          <a:off x="15481300" y="10043784"/>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148506</xdr:rowOff>
    </xdr:from>
    <xdr:to>
      <xdr:col>81</xdr:col>
      <xdr:colOff>50800</xdr:colOff>
      <xdr:row>59</xdr:row>
      <xdr:rowOff>7885</xdr:rowOff>
    </xdr:to>
    <xdr:cxnSp macro="">
      <xdr:nvCxnSpPr>
        <xdr:cNvPr id="594" name="直線コネクタ 593"/>
        <xdr:cNvCxnSpPr/>
      </xdr:nvCxnSpPr>
      <xdr:spPr>
        <a:xfrm flipV="1">
          <a:off x="14592300" y="10092606"/>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7885</xdr:rowOff>
    </xdr:from>
    <xdr:to>
      <xdr:col>76</xdr:col>
      <xdr:colOff>114300</xdr:colOff>
      <xdr:row>59</xdr:row>
      <xdr:rowOff>57469</xdr:rowOff>
    </xdr:to>
    <xdr:cxnSp macro="">
      <xdr:nvCxnSpPr>
        <xdr:cNvPr id="597" name="直線コネクタ 596"/>
        <xdr:cNvCxnSpPr/>
      </xdr:nvCxnSpPr>
      <xdr:spPr>
        <a:xfrm flipV="1">
          <a:off x="13703300" y="10123435"/>
          <a:ext cx="889000" cy="4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57469</xdr:rowOff>
    </xdr:from>
    <xdr:to>
      <xdr:col>71</xdr:col>
      <xdr:colOff>177800</xdr:colOff>
      <xdr:row>59</xdr:row>
      <xdr:rowOff>74734</xdr:rowOff>
    </xdr:to>
    <xdr:cxnSp macro="">
      <xdr:nvCxnSpPr>
        <xdr:cNvPr id="600" name="直線コネクタ 599"/>
        <xdr:cNvCxnSpPr/>
      </xdr:nvCxnSpPr>
      <xdr:spPr>
        <a:xfrm flipV="1">
          <a:off x="12814300" y="10173019"/>
          <a:ext cx="8890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48884</xdr:rowOff>
    </xdr:from>
    <xdr:to>
      <xdr:col>85</xdr:col>
      <xdr:colOff>177800</xdr:colOff>
      <xdr:row>58</xdr:row>
      <xdr:rowOff>150484</xdr:rowOff>
    </xdr:to>
    <xdr:sp macro="" textlink="">
      <xdr:nvSpPr>
        <xdr:cNvPr id="610" name="楕円 609"/>
        <xdr:cNvSpPr/>
      </xdr:nvSpPr>
      <xdr:spPr>
        <a:xfrm>
          <a:off x="16268700" y="99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27311</xdr:rowOff>
    </xdr:from>
    <xdr:ext cx="534377" cy="259045"/>
    <xdr:sp macro="" textlink="">
      <xdr:nvSpPr>
        <xdr:cNvPr id="611" name="教育費該当値テキスト"/>
        <xdr:cNvSpPr txBox="1"/>
      </xdr:nvSpPr>
      <xdr:spPr>
        <a:xfrm>
          <a:off x="16370300" y="99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97706</xdr:rowOff>
    </xdr:from>
    <xdr:to>
      <xdr:col>81</xdr:col>
      <xdr:colOff>101600</xdr:colOff>
      <xdr:row>59</xdr:row>
      <xdr:rowOff>27856</xdr:rowOff>
    </xdr:to>
    <xdr:sp macro="" textlink="">
      <xdr:nvSpPr>
        <xdr:cNvPr id="612" name="楕円 611"/>
        <xdr:cNvSpPr/>
      </xdr:nvSpPr>
      <xdr:spPr>
        <a:xfrm>
          <a:off x="15430500" y="100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18983</xdr:rowOff>
    </xdr:from>
    <xdr:ext cx="534377" cy="259045"/>
    <xdr:sp macro="" textlink="">
      <xdr:nvSpPr>
        <xdr:cNvPr id="613" name="テキスト ボックス 612"/>
        <xdr:cNvSpPr txBox="1"/>
      </xdr:nvSpPr>
      <xdr:spPr>
        <a:xfrm>
          <a:off x="15214111" y="101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128535</xdr:rowOff>
    </xdr:from>
    <xdr:to>
      <xdr:col>76</xdr:col>
      <xdr:colOff>165100</xdr:colOff>
      <xdr:row>59</xdr:row>
      <xdr:rowOff>58685</xdr:rowOff>
    </xdr:to>
    <xdr:sp macro="" textlink="">
      <xdr:nvSpPr>
        <xdr:cNvPr id="614" name="楕円 613"/>
        <xdr:cNvSpPr/>
      </xdr:nvSpPr>
      <xdr:spPr>
        <a:xfrm>
          <a:off x="14541500" y="100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49812</xdr:rowOff>
    </xdr:from>
    <xdr:ext cx="534377" cy="259045"/>
    <xdr:sp macro="" textlink="">
      <xdr:nvSpPr>
        <xdr:cNvPr id="615" name="テキスト ボックス 614"/>
        <xdr:cNvSpPr txBox="1"/>
      </xdr:nvSpPr>
      <xdr:spPr>
        <a:xfrm>
          <a:off x="14325111" y="1016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6669</xdr:rowOff>
    </xdr:from>
    <xdr:to>
      <xdr:col>72</xdr:col>
      <xdr:colOff>38100</xdr:colOff>
      <xdr:row>59</xdr:row>
      <xdr:rowOff>108269</xdr:rowOff>
    </xdr:to>
    <xdr:sp macro="" textlink="">
      <xdr:nvSpPr>
        <xdr:cNvPr id="616" name="楕円 615"/>
        <xdr:cNvSpPr/>
      </xdr:nvSpPr>
      <xdr:spPr>
        <a:xfrm>
          <a:off x="13652500" y="10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99396</xdr:rowOff>
    </xdr:from>
    <xdr:ext cx="534377" cy="259045"/>
    <xdr:sp macro="" textlink="">
      <xdr:nvSpPr>
        <xdr:cNvPr id="617" name="テキスト ボックス 616"/>
        <xdr:cNvSpPr txBox="1"/>
      </xdr:nvSpPr>
      <xdr:spPr>
        <a:xfrm>
          <a:off x="13436111" y="102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23934</xdr:rowOff>
    </xdr:from>
    <xdr:to>
      <xdr:col>67</xdr:col>
      <xdr:colOff>101600</xdr:colOff>
      <xdr:row>59</xdr:row>
      <xdr:rowOff>125534</xdr:rowOff>
    </xdr:to>
    <xdr:sp macro="" textlink="">
      <xdr:nvSpPr>
        <xdr:cNvPr id="618" name="楕円 617"/>
        <xdr:cNvSpPr/>
      </xdr:nvSpPr>
      <xdr:spPr>
        <a:xfrm>
          <a:off x="12763500" y="101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116661</xdr:rowOff>
    </xdr:from>
    <xdr:ext cx="534377" cy="259045"/>
    <xdr:sp macro="" textlink="">
      <xdr:nvSpPr>
        <xdr:cNvPr id="619" name="テキスト ボックス 618"/>
        <xdr:cNvSpPr txBox="1"/>
      </xdr:nvSpPr>
      <xdr:spPr>
        <a:xfrm>
          <a:off x="12547111" y="102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42808</xdr:rowOff>
    </xdr:from>
    <xdr:to>
      <xdr:col>85</xdr:col>
      <xdr:colOff>127000</xdr:colOff>
      <xdr:row>79</xdr:row>
      <xdr:rowOff>44450</xdr:rowOff>
    </xdr:to>
    <xdr:cxnSp macro="">
      <xdr:nvCxnSpPr>
        <xdr:cNvPr id="648" name="直線コネクタ 647"/>
        <xdr:cNvCxnSpPr/>
      </xdr:nvCxnSpPr>
      <xdr:spPr>
        <a:xfrm>
          <a:off x="15481300" y="1358735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42808</xdr:rowOff>
    </xdr:from>
    <xdr:to>
      <xdr:col>81</xdr:col>
      <xdr:colOff>50800</xdr:colOff>
      <xdr:row>79</xdr:row>
      <xdr:rowOff>44450</xdr:rowOff>
    </xdr:to>
    <xdr:cxnSp macro="">
      <xdr:nvCxnSpPr>
        <xdr:cNvPr id="651" name="直線コネクタ 650"/>
        <xdr:cNvCxnSpPr/>
      </xdr:nvCxnSpPr>
      <xdr:spPr>
        <a:xfrm flipV="1">
          <a:off x="14592300" y="13587358"/>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163458</xdr:rowOff>
    </xdr:from>
    <xdr:to>
      <xdr:col>81</xdr:col>
      <xdr:colOff>101600</xdr:colOff>
      <xdr:row>79</xdr:row>
      <xdr:rowOff>93608</xdr:rowOff>
    </xdr:to>
    <xdr:sp macro="" textlink="">
      <xdr:nvSpPr>
        <xdr:cNvPr id="669" name="楕円 668"/>
        <xdr:cNvSpPr/>
      </xdr:nvSpPr>
      <xdr:spPr>
        <a:xfrm>
          <a:off x="154305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84735</xdr:rowOff>
    </xdr:from>
    <xdr:ext cx="378565" cy="259045"/>
    <xdr:sp macro="" textlink="">
      <xdr:nvSpPr>
        <xdr:cNvPr id="670" name="テキスト ボックス 669"/>
        <xdr:cNvSpPr txBox="1"/>
      </xdr:nvSpPr>
      <xdr:spPr>
        <a:xfrm>
          <a:off x="15292017" y="1362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5017</xdr:rowOff>
    </xdr:from>
    <xdr:to>
      <xdr:col>85</xdr:col>
      <xdr:colOff>127000</xdr:colOff>
      <xdr:row>97</xdr:row>
      <xdr:rowOff>10961</xdr:rowOff>
    </xdr:to>
    <xdr:cxnSp macro="">
      <xdr:nvCxnSpPr>
        <xdr:cNvPr id="705" name="直線コネクタ 704"/>
        <xdr:cNvCxnSpPr/>
      </xdr:nvCxnSpPr>
      <xdr:spPr>
        <a:xfrm>
          <a:off x="15481300" y="1663566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2146</xdr:rowOff>
    </xdr:from>
    <xdr:to>
      <xdr:col>81</xdr:col>
      <xdr:colOff>50800</xdr:colOff>
      <xdr:row>97</xdr:row>
      <xdr:rowOff>5017</xdr:rowOff>
    </xdr:to>
    <xdr:cxnSp macro="">
      <xdr:nvCxnSpPr>
        <xdr:cNvPr id="708" name="直線コネクタ 707"/>
        <xdr:cNvCxnSpPr/>
      </xdr:nvCxnSpPr>
      <xdr:spPr>
        <a:xfrm>
          <a:off x="14592300" y="1663279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2146</xdr:rowOff>
    </xdr:from>
    <xdr:to>
      <xdr:col>76</xdr:col>
      <xdr:colOff>114300</xdr:colOff>
      <xdr:row>97</xdr:row>
      <xdr:rowOff>15787</xdr:rowOff>
    </xdr:to>
    <xdr:cxnSp macro="">
      <xdr:nvCxnSpPr>
        <xdr:cNvPr id="711" name="直線コネクタ 710"/>
        <xdr:cNvCxnSpPr/>
      </xdr:nvCxnSpPr>
      <xdr:spPr>
        <a:xfrm flipV="1">
          <a:off x="13703300" y="16632796"/>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xdr:rowOff>
    </xdr:from>
    <xdr:to>
      <xdr:col>71</xdr:col>
      <xdr:colOff>177800</xdr:colOff>
      <xdr:row>97</xdr:row>
      <xdr:rowOff>15787</xdr:rowOff>
    </xdr:to>
    <xdr:cxnSp macro="">
      <xdr:nvCxnSpPr>
        <xdr:cNvPr id="714" name="直線コネクタ 713"/>
        <xdr:cNvCxnSpPr/>
      </xdr:nvCxnSpPr>
      <xdr:spPr>
        <a:xfrm>
          <a:off x="12814300" y="1663214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131611</xdr:rowOff>
    </xdr:from>
    <xdr:to>
      <xdr:col>85</xdr:col>
      <xdr:colOff>177800</xdr:colOff>
      <xdr:row>97</xdr:row>
      <xdr:rowOff>61761</xdr:rowOff>
    </xdr:to>
    <xdr:sp macro="" textlink="">
      <xdr:nvSpPr>
        <xdr:cNvPr id="724" name="楕円 723"/>
        <xdr:cNvSpPr/>
      </xdr:nvSpPr>
      <xdr:spPr>
        <a:xfrm>
          <a:off x="16268700" y="165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110038</xdr:rowOff>
    </xdr:from>
    <xdr:ext cx="534377" cy="259045"/>
    <xdr:sp macro="" textlink="">
      <xdr:nvSpPr>
        <xdr:cNvPr id="725" name="公債費該当値テキスト"/>
        <xdr:cNvSpPr txBox="1"/>
      </xdr:nvSpPr>
      <xdr:spPr>
        <a:xfrm>
          <a:off x="16370300" y="165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125667</xdr:rowOff>
    </xdr:from>
    <xdr:to>
      <xdr:col>81</xdr:col>
      <xdr:colOff>101600</xdr:colOff>
      <xdr:row>97</xdr:row>
      <xdr:rowOff>55817</xdr:rowOff>
    </xdr:to>
    <xdr:sp macro="" textlink="">
      <xdr:nvSpPr>
        <xdr:cNvPr id="726" name="楕円 725"/>
        <xdr:cNvSpPr/>
      </xdr:nvSpPr>
      <xdr:spPr>
        <a:xfrm>
          <a:off x="15430500" y="16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46944</xdr:rowOff>
    </xdr:from>
    <xdr:ext cx="534377" cy="259045"/>
    <xdr:sp macro="" textlink="">
      <xdr:nvSpPr>
        <xdr:cNvPr id="727" name="テキスト ボックス 726"/>
        <xdr:cNvSpPr txBox="1"/>
      </xdr:nvSpPr>
      <xdr:spPr>
        <a:xfrm>
          <a:off x="15214111" y="166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122796</xdr:rowOff>
    </xdr:from>
    <xdr:to>
      <xdr:col>76</xdr:col>
      <xdr:colOff>165100</xdr:colOff>
      <xdr:row>97</xdr:row>
      <xdr:rowOff>52946</xdr:rowOff>
    </xdr:to>
    <xdr:sp macro="" textlink="">
      <xdr:nvSpPr>
        <xdr:cNvPr id="728" name="楕円 727"/>
        <xdr:cNvSpPr/>
      </xdr:nvSpPr>
      <xdr:spPr>
        <a:xfrm>
          <a:off x="14541500" y="165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44073</xdr:rowOff>
    </xdr:from>
    <xdr:ext cx="534377" cy="259045"/>
    <xdr:sp macro="" textlink="">
      <xdr:nvSpPr>
        <xdr:cNvPr id="729" name="テキスト ボックス 728"/>
        <xdr:cNvSpPr txBox="1"/>
      </xdr:nvSpPr>
      <xdr:spPr>
        <a:xfrm>
          <a:off x="14325111" y="166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136437</xdr:rowOff>
    </xdr:from>
    <xdr:to>
      <xdr:col>72</xdr:col>
      <xdr:colOff>38100</xdr:colOff>
      <xdr:row>97</xdr:row>
      <xdr:rowOff>66587</xdr:rowOff>
    </xdr:to>
    <xdr:sp macro="" textlink="">
      <xdr:nvSpPr>
        <xdr:cNvPr id="730" name="楕円 729"/>
        <xdr:cNvSpPr/>
      </xdr:nvSpPr>
      <xdr:spPr>
        <a:xfrm>
          <a:off x="13652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57714</xdr:rowOff>
    </xdr:from>
    <xdr:ext cx="534377" cy="259045"/>
    <xdr:sp macro="" textlink="">
      <xdr:nvSpPr>
        <xdr:cNvPr id="731" name="テキスト ボックス 730"/>
        <xdr:cNvSpPr txBox="1"/>
      </xdr:nvSpPr>
      <xdr:spPr>
        <a:xfrm>
          <a:off x="13436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122149</xdr:rowOff>
    </xdr:from>
    <xdr:to>
      <xdr:col>67</xdr:col>
      <xdr:colOff>101600</xdr:colOff>
      <xdr:row>97</xdr:row>
      <xdr:rowOff>52299</xdr:rowOff>
    </xdr:to>
    <xdr:sp macro="" textlink="">
      <xdr:nvSpPr>
        <xdr:cNvPr id="732" name="楕円 731"/>
        <xdr:cNvSpPr/>
      </xdr:nvSpPr>
      <xdr:spPr>
        <a:xfrm>
          <a:off x="12763500" y="165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68826</xdr:rowOff>
    </xdr:from>
    <xdr:ext cx="534377" cy="259045"/>
    <xdr:sp macro="" textlink="">
      <xdr:nvSpPr>
        <xdr:cNvPr id="733" name="テキスト ボックス 732"/>
        <xdr:cNvSpPr txBox="1"/>
      </xdr:nvSpPr>
      <xdr:spPr>
        <a:xfrm>
          <a:off x="12547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総務費では、職員退職手当負担金や参議院議員当選挙費などの増により大きく増加している。民生費では、障害者総合支援法に基づく給付金や低所得者・子育て世帯プレミアム付商品券発行事業費などの増により大きく増加している。教育費では、小中学校空調設備整備事業費や私立幼稚園保育料等無償化補助金などの増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今後も、地域資源を最大限に活用し、限られた財源の中、選択と集中により重点的・効率的な配分を行いながら、より一層の健全化に向けた財政運営に努める。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財政調整基金については取崩しせず、前年度とほぼ同額の残高を維持している。</a:t>
          </a:r>
        </a:p>
        <a:p>
          <a:r>
            <a:rPr kumimoji="1" lang="ja-JP" altLang="en-US" sz="1300">
              <a:latin typeface="ＭＳ ゴシック" pitchFamily="49" charset="-128"/>
              <a:ea typeface="ＭＳ ゴシック" pitchFamily="49" charset="-128"/>
            </a:rPr>
            <a:t>　実質単年度収支については、地方交付税や国庫支出金などの増により、前年度と比較して、標準財政規模比で１．３６ポイント改善した。</a:t>
          </a:r>
        </a:p>
        <a:p>
          <a:r>
            <a:rPr kumimoji="1" lang="ja-JP" altLang="en-US" sz="1300">
              <a:latin typeface="ＭＳ ゴシック" pitchFamily="49" charset="-128"/>
              <a:ea typeface="ＭＳ ゴシック" pitchFamily="49" charset="-128"/>
            </a:rPr>
            <a:t>　今後も、選択と集中により、限られた財源の重点的・効率的な配分を行いながら、より一層の健全化に向けた財政運営に努める。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国民健康保険事業の後期高齢者支援金に係る赤字額に対して、一般会計から繰出金により財政支援を行った。一般会計の実質収支が黒字であったこと、水道事業会計が引き続き健全財政であったことなどにより、前年度並みの黒字および比率を維持している。</a:t>
          </a:r>
        </a:p>
        <a:p>
          <a:r>
            <a:rPr kumimoji="1" lang="ja-JP" altLang="en-US" sz="1400">
              <a:latin typeface="ＭＳ ゴシック" pitchFamily="49" charset="-128"/>
              <a:ea typeface="ＭＳ ゴシック" pitchFamily="49" charset="-128"/>
            </a:rPr>
            <a:t>　国民健康保険事業特別会計の赤字が大きく影響しているところであるが、赤字額の増大を抑えるため、税率の改定を行うなど、適切な財政運営に取り組むとともに、令和２年度でも引き続き後期高齢者支援金の赤字額に対して、一般会計からの繰出金による財政支援を実施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実質公債費比率における分子値については、令和元年度では、前年度と比較して４百万円減少した。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主な要因としては、地方道路等整備事業や防災基盤整備事業などの償還が開始するものの、町営住宅建設事業や減収補てん債などを完済したことがあげられる。</a:t>
          </a:r>
        </a:p>
        <a:p>
          <a:r>
            <a:rPr kumimoji="1" lang="ja-JP" altLang="en-US" sz="1400">
              <a:latin typeface="ＭＳ ゴシック" pitchFamily="49" charset="-128"/>
              <a:ea typeface="ＭＳ ゴシック" pitchFamily="49" charset="-128"/>
            </a:rPr>
            <a:t>　今後は、</a:t>
          </a:r>
          <a:r>
            <a:rPr kumimoji="1" lang="en-US" altLang="ja-JP" sz="1400">
              <a:latin typeface="ＭＳ ゴシック" pitchFamily="49" charset="-128"/>
              <a:ea typeface="ＭＳ ゴシック" pitchFamily="49" charset="-128"/>
            </a:rPr>
            <a:t>JR</a:t>
          </a:r>
          <a:r>
            <a:rPr kumimoji="1" lang="ja-JP" altLang="en-US" sz="1400">
              <a:latin typeface="ＭＳ ゴシック" pitchFamily="49" charset="-128"/>
              <a:ea typeface="ＭＳ ゴシック" pitchFamily="49" charset="-128"/>
            </a:rPr>
            <a:t>法隆寺駅周辺整備や下水道整備事業などの拡大に伴い、実質公債費比率の悪化が見込まれるが、普通会計のみならず、公営企業などの町債の新規発行の抑制に努めるとともに、償還スケジュールの調整について検討をすす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将来負担比率における分子値については、前年度と比較して３４７百万円増加した。</a:t>
          </a:r>
        </a:p>
        <a:p>
          <a:r>
            <a:rPr kumimoji="1" lang="ja-JP" altLang="en-US" sz="1400">
              <a:latin typeface="ＭＳ ゴシック" pitchFamily="49" charset="-128"/>
              <a:ea typeface="ＭＳ ゴシック" pitchFamily="49" charset="-128"/>
            </a:rPr>
            <a:t>　主な要因としては、下水道企業債の償還増加に伴う準元利償還金の増などにより、公営企業債等繰入見込額が増加したことがあげられる。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今後も後世への負担を少しでも軽減するよう、各事業の見直しを行い、財政の健全化に努める。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基金全体について、前年度と比較して２４百万円増加している。内訳としては、減債基金積立が１１百万円の増加、その他特定目的基金が１１百万円の増加となっている。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財政調整基金は取崩しを実施しなかったことから、前年度と比較して残高はほぼ横ばいとなっている。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減債基金については、普通交付税措置が無い期間に生じる償還による負担を軽減するため、引き続き積み立てを実施する。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その他特定目的基金については、ふるさと納税による寄付を財源として積立を行っており、引き続き積み立てを実施する。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福祉基金については、高齢者福祉及び障害者福祉等福祉活動の促進を図り、快適な生活環境の形成を目指す。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文化振興基金については、文化の振興に関する事業を促進し、もって町民の文化の振興を図る。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斑鳩の里歴史文化遺産保存・活用基金については、歴史文化資産を守り、次の世代に引き継ぐとともに、その調査、保存及び活用を図る。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スポーツ振興基金については、スポーツの振興に関する事業を促進し、もって町民の生涯におけるスポーツの振興を図る。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その他特定目的基金について、前年度と比較して１１百万円増加しており、福祉基金と斑鳩の里歴史文化遺産保存・活用基金におけるふるさと納税による寄附を財源とする積み立てを行っている。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現在行っている福祉基金と斑鳩の里歴史文化遺産保存・活用基金におけるふるさと納税による寄附を財源をする積み立てについては、引き続き実施する。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文化振興基金とスポーツ振興基金については、今の水準を維持する。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財政調整基金は取崩しを実施しなかったことから、前年度と比較して残高はほぼ横ばいとなっている。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景気変動などに伴い財源が不足した場合や、大型事業など多額な経費を必要とするなど、町の発展的事業の推進や安定した住民サービスの確保などに不可欠な事業については、基金の取り崩しを検討する。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減債基金について、前年度と比較して残高は１１百万円増加しており、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法隆寺駅橋上駅舎整備及び総合保健福祉会館の整備に要した借入分にかかる積み立てとなっている。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令和４年度まで引き続き積み立てていく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28,338
28,152
14.27
9,443,689
9,002,265
398,080
6,058,591
8,736,873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学校施設や幼稚園、橋りょうについては、建設時から大幅に年数が経過し老朽化が進んでいることから、類似団体よりも減価償却率が高くなっている。</a:t>
          </a:r>
          <a:endParaRPr lang="ja-JP" altLang="ja-JP">
            <a:effectLst/>
          </a:endParaRPr>
        </a:p>
        <a:p>
          <a:r>
            <a:rPr kumimoji="1" lang="ja-JP" altLang="ja-JP" sz="1100">
              <a:solidFill>
                <a:schemeClr val="dk1"/>
              </a:solidFill>
              <a:effectLst/>
              <a:latin typeface="+mn-lt"/>
              <a:ea typeface="+mn-ea"/>
              <a:cs typeface="+mn-cs"/>
            </a:rPr>
            <a:t>今後は施設の統廃合の検討を含め、計画的に修繕を実施していく必要がある。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macro="" textlink="">
      <xdr:nvSpPr>
        <xdr:cNvPr id="80" name="有形固定資産減価償却率該当値テキスト"/>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35433</xdr:rowOff>
    </xdr:to>
    <xdr:cxnSp macro="">
      <xdr:nvCxnSpPr>
        <xdr:cNvPr id="82" name="直線コネクタ 81"/>
        <xdr:cNvCxnSpPr/>
      </xdr:nvCxnSpPr>
      <xdr:spPr>
        <a:xfrm>
          <a:off x="4051300" y="5937504"/>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112903</xdr:rowOff>
    </xdr:from>
    <xdr:to>
      <xdr:col>15</xdr:col>
      <xdr:colOff>187325</xdr:colOff>
      <xdr:row>30</xdr:row>
      <xdr:rowOff>43053</xdr:rowOff>
    </xdr:to>
    <xdr:sp macro="" textlink="">
      <xdr:nvSpPr>
        <xdr:cNvPr id="83" name="楕円 82"/>
        <xdr:cNvSpPr/>
      </xdr:nvSpPr>
      <xdr:spPr>
        <a:xfrm>
          <a:off x="323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22479</xdr:rowOff>
    </xdr:to>
    <xdr:cxnSp macro="">
      <xdr:nvCxnSpPr>
        <xdr:cNvPr id="84" name="直線コネクタ 83"/>
        <xdr:cNvCxnSpPr/>
      </xdr:nvCxnSpPr>
      <xdr:spPr>
        <a:xfrm>
          <a:off x="3289300" y="590727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5" name="楕円 84"/>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29</xdr:row>
      <xdr:rowOff>163703</xdr:rowOff>
    </xdr:to>
    <xdr:cxnSp macro="">
      <xdr:nvCxnSpPr>
        <xdr:cNvPr id="86" name="直線コネクタ 85"/>
        <xdr:cNvCxnSpPr/>
      </xdr:nvCxnSpPr>
      <xdr:spPr>
        <a:xfrm>
          <a:off x="2527300" y="588137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78359</xdr:rowOff>
    </xdr:from>
    <xdr:to>
      <xdr:col>7</xdr:col>
      <xdr:colOff>187325</xdr:colOff>
      <xdr:row>30</xdr:row>
      <xdr:rowOff>8509</xdr:rowOff>
    </xdr:to>
    <xdr:sp macro="" textlink="">
      <xdr:nvSpPr>
        <xdr:cNvPr id="87" name="楕円 86"/>
        <xdr:cNvSpPr/>
      </xdr:nvSpPr>
      <xdr:spPr>
        <a:xfrm>
          <a:off x="1714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129159</xdr:rowOff>
    </xdr:from>
    <xdr:to>
      <xdr:col>11</xdr:col>
      <xdr:colOff>136525</xdr:colOff>
      <xdr:row>29</xdr:row>
      <xdr:rowOff>137795</xdr:rowOff>
    </xdr:to>
    <xdr:cxnSp macro="">
      <xdr:nvCxnSpPr>
        <xdr:cNvPr id="88" name="直線コネクタ 87"/>
        <xdr:cNvCxnSpPr/>
      </xdr:nvCxnSpPr>
      <xdr:spPr>
        <a:xfrm>
          <a:off x="1765300" y="587273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93" name="n_1main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4" name="n_2main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main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171086</xdr:rowOff>
    </xdr:from>
    <xdr:ext cx="405111" cy="259045"/>
    <xdr:sp macro="" textlink="">
      <xdr:nvSpPr>
        <xdr:cNvPr id="96" name="n_4mainValue有形固定資産減価償却率"/>
        <xdr:cNvSpPr txBox="1"/>
      </xdr:nvSpPr>
      <xdr:spPr>
        <a:xfrm>
          <a:off x="1562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奈良県平均と比べ数値は下回っているものの、全国平均と比べ高い値となっている。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24600</xdr:rowOff>
    </xdr:from>
    <xdr:to>
      <xdr:col>76</xdr:col>
      <xdr:colOff>73025</xdr:colOff>
      <xdr:row>29</xdr:row>
      <xdr:rowOff>126200</xdr:rowOff>
    </xdr:to>
    <xdr:sp macro="" textlink="">
      <xdr:nvSpPr>
        <xdr:cNvPr id="141" name="楕円 140"/>
        <xdr:cNvSpPr/>
      </xdr:nvSpPr>
      <xdr:spPr>
        <a:xfrm>
          <a:off x="14744700" y="57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3027</xdr:rowOff>
    </xdr:from>
    <xdr:ext cx="469744" cy="259045"/>
    <xdr:sp macro="" textlink="">
      <xdr:nvSpPr>
        <xdr:cNvPr id="142" name="債務償還比率該当値テキスト"/>
        <xdr:cNvSpPr txBox="1"/>
      </xdr:nvSpPr>
      <xdr:spPr>
        <a:xfrm>
          <a:off x="14846300" y="574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32588</xdr:rowOff>
    </xdr:from>
    <xdr:to>
      <xdr:col>72</xdr:col>
      <xdr:colOff>123825</xdr:colOff>
      <xdr:row>29</xdr:row>
      <xdr:rowOff>134188</xdr:rowOff>
    </xdr:to>
    <xdr:sp macro="" textlink="">
      <xdr:nvSpPr>
        <xdr:cNvPr id="143" name="楕円 142"/>
        <xdr:cNvSpPr/>
      </xdr:nvSpPr>
      <xdr:spPr>
        <a:xfrm>
          <a:off x="14033500" y="57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75400</xdr:rowOff>
    </xdr:from>
    <xdr:to>
      <xdr:col>76</xdr:col>
      <xdr:colOff>22225</xdr:colOff>
      <xdr:row>29</xdr:row>
      <xdr:rowOff>83388</xdr:rowOff>
    </xdr:to>
    <xdr:cxnSp macro="">
      <xdr:nvCxnSpPr>
        <xdr:cNvPr id="144" name="直線コネクタ 143"/>
        <xdr:cNvCxnSpPr/>
      </xdr:nvCxnSpPr>
      <xdr:spPr>
        <a:xfrm flipV="1">
          <a:off x="14084300" y="5818975"/>
          <a:ext cx="711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85987</xdr:rowOff>
    </xdr:from>
    <xdr:to>
      <xdr:col>68</xdr:col>
      <xdr:colOff>123825</xdr:colOff>
      <xdr:row>30</xdr:row>
      <xdr:rowOff>16137</xdr:rowOff>
    </xdr:to>
    <xdr:sp macro="" textlink="">
      <xdr:nvSpPr>
        <xdr:cNvPr id="145" name="楕円 144"/>
        <xdr:cNvSpPr/>
      </xdr:nvSpPr>
      <xdr:spPr>
        <a:xfrm>
          <a:off x="13271500" y="58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83388</xdr:rowOff>
    </xdr:from>
    <xdr:to>
      <xdr:col>72</xdr:col>
      <xdr:colOff>73025</xdr:colOff>
      <xdr:row>29</xdr:row>
      <xdr:rowOff>136787</xdr:rowOff>
    </xdr:to>
    <xdr:cxnSp macro="">
      <xdr:nvCxnSpPr>
        <xdr:cNvPr id="146" name="直線コネクタ 145"/>
        <xdr:cNvCxnSpPr/>
      </xdr:nvCxnSpPr>
      <xdr:spPr>
        <a:xfrm flipV="1">
          <a:off x="13322300" y="5826963"/>
          <a:ext cx="762000" cy="5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142265</xdr:rowOff>
    </xdr:from>
    <xdr:to>
      <xdr:col>64</xdr:col>
      <xdr:colOff>123825</xdr:colOff>
      <xdr:row>30</xdr:row>
      <xdr:rowOff>72415</xdr:rowOff>
    </xdr:to>
    <xdr:sp macro="" textlink="">
      <xdr:nvSpPr>
        <xdr:cNvPr id="147" name="楕円 146"/>
        <xdr:cNvSpPr/>
      </xdr:nvSpPr>
      <xdr:spPr>
        <a:xfrm>
          <a:off x="12509500" y="58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136787</xdr:rowOff>
    </xdr:from>
    <xdr:to>
      <xdr:col>68</xdr:col>
      <xdr:colOff>73025</xdr:colOff>
      <xdr:row>30</xdr:row>
      <xdr:rowOff>21615</xdr:rowOff>
    </xdr:to>
    <xdr:cxnSp macro="">
      <xdr:nvCxnSpPr>
        <xdr:cNvPr id="148" name="直線コネクタ 147"/>
        <xdr:cNvCxnSpPr/>
      </xdr:nvCxnSpPr>
      <xdr:spPr>
        <a:xfrm flipV="1">
          <a:off x="12560300" y="5880362"/>
          <a:ext cx="762000" cy="5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105418</xdr:rowOff>
    </xdr:from>
    <xdr:to>
      <xdr:col>60</xdr:col>
      <xdr:colOff>123825</xdr:colOff>
      <xdr:row>30</xdr:row>
      <xdr:rowOff>35568</xdr:rowOff>
    </xdr:to>
    <xdr:sp macro="" textlink="">
      <xdr:nvSpPr>
        <xdr:cNvPr id="149" name="楕円 148"/>
        <xdr:cNvSpPr/>
      </xdr:nvSpPr>
      <xdr:spPr>
        <a:xfrm>
          <a:off x="11747500" y="58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156218</xdr:rowOff>
    </xdr:from>
    <xdr:to>
      <xdr:col>64</xdr:col>
      <xdr:colOff>73025</xdr:colOff>
      <xdr:row>30</xdr:row>
      <xdr:rowOff>21615</xdr:rowOff>
    </xdr:to>
    <xdr:cxnSp macro="">
      <xdr:nvCxnSpPr>
        <xdr:cNvPr id="150" name="直線コネクタ 149"/>
        <xdr:cNvCxnSpPr/>
      </xdr:nvCxnSpPr>
      <xdr:spPr>
        <a:xfrm>
          <a:off x="11798300" y="5899793"/>
          <a:ext cx="762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125315</xdr:rowOff>
    </xdr:from>
    <xdr:ext cx="469744" cy="259045"/>
    <xdr:sp macro="" textlink="">
      <xdr:nvSpPr>
        <xdr:cNvPr id="155" name="n_1mainValue債務償還比率"/>
        <xdr:cNvSpPr txBox="1"/>
      </xdr:nvSpPr>
      <xdr:spPr>
        <a:xfrm>
          <a:off x="13836727" y="58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7264</xdr:rowOff>
    </xdr:from>
    <xdr:ext cx="469744" cy="259045"/>
    <xdr:sp macro="" textlink="">
      <xdr:nvSpPr>
        <xdr:cNvPr id="156" name="n_2mainValue債務償還比率"/>
        <xdr:cNvSpPr txBox="1"/>
      </xdr:nvSpPr>
      <xdr:spPr>
        <a:xfrm>
          <a:off x="13087427" y="59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63542</xdr:rowOff>
    </xdr:from>
    <xdr:ext cx="469744" cy="259045"/>
    <xdr:sp macro="" textlink="">
      <xdr:nvSpPr>
        <xdr:cNvPr id="157" name="n_3mainValue債務償還比率"/>
        <xdr:cNvSpPr txBox="1"/>
      </xdr:nvSpPr>
      <xdr:spPr>
        <a:xfrm>
          <a:off x="12325427" y="59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26695</xdr:rowOff>
    </xdr:from>
    <xdr:ext cx="469744" cy="259045"/>
    <xdr:sp macro="" textlink="">
      <xdr:nvSpPr>
        <xdr:cNvPr id="158" name="n_4mainValue債務償還比率"/>
        <xdr:cNvSpPr txBox="1"/>
      </xdr:nvSpPr>
      <xdr:spPr>
        <a:xfrm>
          <a:off x="11563427" y="594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28,338
28,152
14.27
9,443,689
9,002,265
398,080
6,058,591
8,736,873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7620</xdr:rowOff>
    </xdr:to>
    <xdr:cxnSp macro="">
      <xdr:nvCxnSpPr>
        <xdr:cNvPr id="76" name="直線コネクタ 75"/>
        <xdr:cNvCxnSpPr/>
      </xdr:nvCxnSpPr>
      <xdr:spPr>
        <a:xfrm>
          <a:off x="3797300" y="6496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152400</xdr:rowOff>
    </xdr:to>
    <xdr:cxnSp macro="">
      <xdr:nvCxnSpPr>
        <xdr:cNvPr id="78" name="直線コネクタ 77"/>
        <xdr:cNvCxnSpPr/>
      </xdr:nvCxnSpPr>
      <xdr:spPr>
        <a:xfrm>
          <a:off x="2908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127635</xdr:rowOff>
    </xdr:to>
    <xdr:cxnSp macro="">
      <xdr:nvCxnSpPr>
        <xdr:cNvPr id="80" name="直線コネクタ 79"/>
        <xdr:cNvCxnSpPr/>
      </xdr:nvCxnSpPr>
      <xdr:spPr>
        <a:xfrm>
          <a:off x="2019300" y="647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127635</xdr:rowOff>
    </xdr:to>
    <xdr:cxnSp macro="">
      <xdr:nvCxnSpPr>
        <xdr:cNvPr id="82" name="直線コネクタ 81"/>
        <xdr:cNvCxnSpPr/>
      </xdr:nvCxnSpPr>
      <xdr:spPr>
        <a:xfrm>
          <a:off x="1130300" y="64369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8" name="n_2main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90" name="n_4main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141567</xdr:rowOff>
    </xdr:from>
    <xdr:to>
      <xdr:col>55</xdr:col>
      <xdr:colOff>50800</xdr:colOff>
      <xdr:row>41</xdr:row>
      <xdr:rowOff>71717</xdr:rowOff>
    </xdr:to>
    <xdr:sp macro="" textlink="">
      <xdr:nvSpPr>
        <xdr:cNvPr id="130" name="楕円 129"/>
        <xdr:cNvSpPr/>
      </xdr:nvSpPr>
      <xdr:spPr>
        <a:xfrm>
          <a:off x="10426700" y="69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119994</xdr:rowOff>
    </xdr:from>
    <xdr:ext cx="469744" cy="259045"/>
    <xdr:sp macro="" textlink="">
      <xdr:nvSpPr>
        <xdr:cNvPr id="131" name="【道路】&#10;一人当たり延長該当値テキスト"/>
        <xdr:cNvSpPr txBox="1"/>
      </xdr:nvSpPr>
      <xdr:spPr>
        <a:xfrm>
          <a:off x="10515600" y="69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143129</xdr:rowOff>
    </xdr:from>
    <xdr:to>
      <xdr:col>50</xdr:col>
      <xdr:colOff>165100</xdr:colOff>
      <xdr:row>41</xdr:row>
      <xdr:rowOff>73279</xdr:rowOff>
    </xdr:to>
    <xdr:sp macro="" textlink="">
      <xdr:nvSpPr>
        <xdr:cNvPr id="132" name="楕円 131"/>
        <xdr:cNvSpPr/>
      </xdr:nvSpPr>
      <xdr:spPr>
        <a:xfrm>
          <a:off x="9588500" y="70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20917</xdr:rowOff>
    </xdr:from>
    <xdr:to>
      <xdr:col>55</xdr:col>
      <xdr:colOff>0</xdr:colOff>
      <xdr:row>41</xdr:row>
      <xdr:rowOff>22479</xdr:rowOff>
    </xdr:to>
    <xdr:cxnSp macro="">
      <xdr:nvCxnSpPr>
        <xdr:cNvPr id="133" name="直線コネクタ 132"/>
        <xdr:cNvCxnSpPr/>
      </xdr:nvCxnSpPr>
      <xdr:spPr>
        <a:xfrm flipV="1">
          <a:off x="9639300" y="7050367"/>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142177</xdr:rowOff>
    </xdr:from>
    <xdr:to>
      <xdr:col>46</xdr:col>
      <xdr:colOff>38100</xdr:colOff>
      <xdr:row>41</xdr:row>
      <xdr:rowOff>72327</xdr:rowOff>
    </xdr:to>
    <xdr:sp macro="" textlink="">
      <xdr:nvSpPr>
        <xdr:cNvPr id="134" name="楕円 133"/>
        <xdr:cNvSpPr/>
      </xdr:nvSpPr>
      <xdr:spPr>
        <a:xfrm>
          <a:off x="8699500" y="70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21527</xdr:rowOff>
    </xdr:from>
    <xdr:to>
      <xdr:col>50</xdr:col>
      <xdr:colOff>114300</xdr:colOff>
      <xdr:row>41</xdr:row>
      <xdr:rowOff>22479</xdr:rowOff>
    </xdr:to>
    <xdr:cxnSp macro="">
      <xdr:nvCxnSpPr>
        <xdr:cNvPr id="135" name="直線コネクタ 134"/>
        <xdr:cNvCxnSpPr/>
      </xdr:nvCxnSpPr>
      <xdr:spPr>
        <a:xfrm>
          <a:off x="8750300" y="705097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142710</xdr:rowOff>
    </xdr:from>
    <xdr:to>
      <xdr:col>41</xdr:col>
      <xdr:colOff>101600</xdr:colOff>
      <xdr:row>41</xdr:row>
      <xdr:rowOff>72860</xdr:rowOff>
    </xdr:to>
    <xdr:sp macro="" textlink="">
      <xdr:nvSpPr>
        <xdr:cNvPr id="136" name="楕円 135"/>
        <xdr:cNvSpPr/>
      </xdr:nvSpPr>
      <xdr:spPr>
        <a:xfrm>
          <a:off x="7810500" y="70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21527</xdr:rowOff>
    </xdr:from>
    <xdr:to>
      <xdr:col>45</xdr:col>
      <xdr:colOff>177800</xdr:colOff>
      <xdr:row>41</xdr:row>
      <xdr:rowOff>22060</xdr:rowOff>
    </xdr:to>
    <xdr:cxnSp macro="">
      <xdr:nvCxnSpPr>
        <xdr:cNvPr id="137" name="直線コネクタ 136"/>
        <xdr:cNvCxnSpPr/>
      </xdr:nvCxnSpPr>
      <xdr:spPr>
        <a:xfrm flipV="1">
          <a:off x="7861300" y="705097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144729</xdr:rowOff>
    </xdr:from>
    <xdr:to>
      <xdr:col>36</xdr:col>
      <xdr:colOff>165100</xdr:colOff>
      <xdr:row>41</xdr:row>
      <xdr:rowOff>74879</xdr:rowOff>
    </xdr:to>
    <xdr:sp macro="" textlink="">
      <xdr:nvSpPr>
        <xdr:cNvPr id="138" name="楕円 137"/>
        <xdr:cNvSpPr/>
      </xdr:nvSpPr>
      <xdr:spPr>
        <a:xfrm>
          <a:off x="6921500" y="70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22060</xdr:rowOff>
    </xdr:from>
    <xdr:to>
      <xdr:col>41</xdr:col>
      <xdr:colOff>50800</xdr:colOff>
      <xdr:row>41</xdr:row>
      <xdr:rowOff>24079</xdr:rowOff>
    </xdr:to>
    <xdr:cxnSp macro="">
      <xdr:nvCxnSpPr>
        <xdr:cNvPr id="139" name="直線コネクタ 138"/>
        <xdr:cNvCxnSpPr/>
      </xdr:nvCxnSpPr>
      <xdr:spPr>
        <a:xfrm flipV="1">
          <a:off x="6972300" y="70515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64406</xdr:rowOff>
    </xdr:from>
    <xdr:ext cx="469744" cy="259045"/>
    <xdr:sp macro="" textlink="">
      <xdr:nvSpPr>
        <xdr:cNvPr id="144" name="n_1mainValue【道路】&#10;一人当たり延長"/>
        <xdr:cNvSpPr txBox="1"/>
      </xdr:nvSpPr>
      <xdr:spPr>
        <a:xfrm>
          <a:off x="9391727" y="70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63454</xdr:rowOff>
    </xdr:from>
    <xdr:ext cx="469744" cy="259045"/>
    <xdr:sp macro="" textlink="">
      <xdr:nvSpPr>
        <xdr:cNvPr id="145" name="n_2mainValue【道路】&#10;一人当たり延長"/>
        <xdr:cNvSpPr txBox="1"/>
      </xdr:nvSpPr>
      <xdr:spPr>
        <a:xfrm>
          <a:off x="8515427" y="709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63987</xdr:rowOff>
    </xdr:from>
    <xdr:ext cx="469744" cy="259045"/>
    <xdr:sp macro="" textlink="">
      <xdr:nvSpPr>
        <xdr:cNvPr id="146" name="n_3mainValue【道路】&#10;一人当たり延長"/>
        <xdr:cNvSpPr txBox="1"/>
      </xdr:nvSpPr>
      <xdr:spPr>
        <a:xfrm>
          <a:off x="7626427" y="70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66006</xdr:rowOff>
    </xdr:from>
    <xdr:ext cx="469744" cy="259045"/>
    <xdr:sp macro="" textlink="">
      <xdr:nvSpPr>
        <xdr:cNvPr id="147" name="n_4mainValue【道路】&#10;一人当たり延長"/>
        <xdr:cNvSpPr txBox="1"/>
      </xdr:nvSpPr>
      <xdr:spPr>
        <a:xfrm>
          <a:off x="6737427" y="70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128815</xdr:rowOff>
    </xdr:from>
    <xdr:to>
      <xdr:col>24</xdr:col>
      <xdr:colOff>114300</xdr:colOff>
      <xdr:row>63</xdr:row>
      <xdr:rowOff>58965</xdr:rowOff>
    </xdr:to>
    <xdr:sp macro="" textlink="">
      <xdr:nvSpPr>
        <xdr:cNvPr id="189" name="楕円 188"/>
        <xdr:cNvSpPr/>
      </xdr:nvSpPr>
      <xdr:spPr>
        <a:xfrm>
          <a:off x="4584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107242</xdr:rowOff>
    </xdr:from>
    <xdr:ext cx="405111" cy="259045"/>
    <xdr:sp macro="" textlink="">
      <xdr:nvSpPr>
        <xdr:cNvPr id="190" name="【橋りょう・トンネル】&#10;有形固定資産減価償却率該当値テキスト"/>
        <xdr:cNvSpPr txBox="1"/>
      </xdr:nvSpPr>
      <xdr:spPr>
        <a:xfrm>
          <a:off x="4673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122283</xdr:rowOff>
    </xdr:from>
    <xdr:to>
      <xdr:col>20</xdr:col>
      <xdr:colOff>38100</xdr:colOff>
      <xdr:row>63</xdr:row>
      <xdr:rowOff>52433</xdr:rowOff>
    </xdr:to>
    <xdr:sp macro="" textlink="">
      <xdr:nvSpPr>
        <xdr:cNvPr id="191" name="楕円 190"/>
        <xdr:cNvSpPr/>
      </xdr:nvSpPr>
      <xdr:spPr>
        <a:xfrm>
          <a:off x="3746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8165</xdr:rowOff>
    </xdr:to>
    <xdr:cxnSp macro="">
      <xdr:nvCxnSpPr>
        <xdr:cNvPr id="192" name="直線コネクタ 191"/>
        <xdr:cNvCxnSpPr/>
      </xdr:nvCxnSpPr>
      <xdr:spPr>
        <a:xfrm>
          <a:off x="3797300" y="108029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105954</xdr:rowOff>
    </xdr:from>
    <xdr:to>
      <xdr:col>15</xdr:col>
      <xdr:colOff>101600</xdr:colOff>
      <xdr:row>63</xdr:row>
      <xdr:rowOff>36104</xdr:rowOff>
    </xdr:to>
    <xdr:sp macro="" textlink="">
      <xdr:nvSpPr>
        <xdr:cNvPr id="193" name="楕円 192"/>
        <xdr:cNvSpPr/>
      </xdr:nvSpPr>
      <xdr:spPr>
        <a:xfrm>
          <a:off x="2857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156754</xdr:rowOff>
    </xdr:from>
    <xdr:to>
      <xdr:col>19</xdr:col>
      <xdr:colOff>177800</xdr:colOff>
      <xdr:row>63</xdr:row>
      <xdr:rowOff>1633</xdr:rowOff>
    </xdr:to>
    <xdr:cxnSp macro="">
      <xdr:nvCxnSpPr>
        <xdr:cNvPr id="194" name="直線コネクタ 193"/>
        <xdr:cNvCxnSpPr/>
      </xdr:nvCxnSpPr>
      <xdr:spPr>
        <a:xfrm>
          <a:off x="2908300" y="107866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105954</xdr:rowOff>
    </xdr:from>
    <xdr:to>
      <xdr:col>10</xdr:col>
      <xdr:colOff>165100</xdr:colOff>
      <xdr:row>63</xdr:row>
      <xdr:rowOff>36104</xdr:rowOff>
    </xdr:to>
    <xdr:sp macro="" textlink="">
      <xdr:nvSpPr>
        <xdr:cNvPr id="195" name="楕円 194"/>
        <xdr:cNvSpPr/>
      </xdr:nvSpPr>
      <xdr:spPr>
        <a:xfrm>
          <a:off x="1968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62</xdr:row>
      <xdr:rowOff>156754</xdr:rowOff>
    </xdr:to>
    <xdr:cxnSp macro="">
      <xdr:nvCxnSpPr>
        <xdr:cNvPr id="196" name="直線コネクタ 195"/>
        <xdr:cNvCxnSpPr/>
      </xdr:nvCxnSpPr>
      <xdr:spPr>
        <a:xfrm>
          <a:off x="2019300" y="10786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94524</xdr:rowOff>
    </xdr:from>
    <xdr:to>
      <xdr:col>6</xdr:col>
      <xdr:colOff>38100</xdr:colOff>
      <xdr:row>63</xdr:row>
      <xdr:rowOff>24674</xdr:rowOff>
    </xdr:to>
    <xdr:sp macro="" textlink="">
      <xdr:nvSpPr>
        <xdr:cNvPr id="197" name="楕円 196"/>
        <xdr:cNvSpPr/>
      </xdr:nvSpPr>
      <xdr:spPr>
        <a:xfrm>
          <a:off x="107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145324</xdr:rowOff>
    </xdr:from>
    <xdr:to>
      <xdr:col>10</xdr:col>
      <xdr:colOff>114300</xdr:colOff>
      <xdr:row>62</xdr:row>
      <xdr:rowOff>156754</xdr:rowOff>
    </xdr:to>
    <xdr:cxnSp macro="">
      <xdr:nvCxnSpPr>
        <xdr:cNvPr id="198" name="直線コネクタ 197"/>
        <xdr:cNvCxnSpPr/>
      </xdr:nvCxnSpPr>
      <xdr:spPr>
        <a:xfrm>
          <a:off x="1130300" y="107752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43560</xdr:rowOff>
    </xdr:from>
    <xdr:ext cx="405111" cy="259045"/>
    <xdr:sp macro="" textlink="">
      <xdr:nvSpPr>
        <xdr:cNvPr id="203" name="n_1mainValue【橋りょう・トンネル】&#10;有形固定資産減価償却率"/>
        <xdr:cNvSpPr txBox="1"/>
      </xdr:nvSpPr>
      <xdr:spPr>
        <a:xfrm>
          <a:off x="3582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27231</xdr:rowOff>
    </xdr:from>
    <xdr:ext cx="405111" cy="259045"/>
    <xdr:sp macro="" textlink="">
      <xdr:nvSpPr>
        <xdr:cNvPr id="204" name="n_2mainValue【橋りょう・トンネル】&#10;有形固定資産減価償却率"/>
        <xdr:cNvSpPr txBox="1"/>
      </xdr:nvSpPr>
      <xdr:spPr>
        <a:xfrm>
          <a:off x="2705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27231</xdr:rowOff>
    </xdr:from>
    <xdr:ext cx="405111" cy="259045"/>
    <xdr:sp macro="" textlink="">
      <xdr:nvSpPr>
        <xdr:cNvPr id="205" name="n_3mainValue【橋りょう・トンネル】&#10;有形固定資産減価償却率"/>
        <xdr:cNvSpPr txBox="1"/>
      </xdr:nvSpPr>
      <xdr:spPr>
        <a:xfrm>
          <a:off x="1816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15801</xdr:rowOff>
    </xdr:from>
    <xdr:ext cx="405111" cy="259045"/>
    <xdr:sp macro="" textlink="">
      <xdr:nvSpPr>
        <xdr:cNvPr id="206" name="n_4mainValue【橋りょう・トンネル】&#10;有形固定資産減価償却率"/>
        <xdr:cNvSpPr txBox="1"/>
      </xdr:nvSpPr>
      <xdr:spPr>
        <a:xfrm>
          <a:off x="927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50291</xdr:rowOff>
    </xdr:from>
    <xdr:to>
      <xdr:col>55</xdr:col>
      <xdr:colOff>50800</xdr:colOff>
      <xdr:row>64</xdr:row>
      <xdr:rowOff>151891</xdr:rowOff>
    </xdr:to>
    <xdr:sp macro="" textlink="">
      <xdr:nvSpPr>
        <xdr:cNvPr id="248" name="楕円 247"/>
        <xdr:cNvSpPr/>
      </xdr:nvSpPr>
      <xdr:spPr>
        <a:xfrm>
          <a:off x="10426700" y="1102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50532</xdr:rowOff>
    </xdr:from>
    <xdr:to>
      <xdr:col>50</xdr:col>
      <xdr:colOff>165100</xdr:colOff>
      <xdr:row>64</xdr:row>
      <xdr:rowOff>152132</xdr:rowOff>
    </xdr:to>
    <xdr:sp macro="" textlink="">
      <xdr:nvSpPr>
        <xdr:cNvPr id="250" name="楕円 249"/>
        <xdr:cNvSpPr/>
      </xdr:nvSpPr>
      <xdr:spPr>
        <a:xfrm>
          <a:off x="9588500" y="110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101091</xdr:rowOff>
    </xdr:from>
    <xdr:to>
      <xdr:col>55</xdr:col>
      <xdr:colOff>0</xdr:colOff>
      <xdr:row>64</xdr:row>
      <xdr:rowOff>101332</xdr:rowOff>
    </xdr:to>
    <xdr:cxnSp macro="">
      <xdr:nvCxnSpPr>
        <xdr:cNvPr id="251" name="直線コネクタ 250"/>
        <xdr:cNvCxnSpPr/>
      </xdr:nvCxnSpPr>
      <xdr:spPr>
        <a:xfrm flipV="1">
          <a:off x="9639300" y="11073891"/>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50385</xdr:rowOff>
    </xdr:from>
    <xdr:to>
      <xdr:col>46</xdr:col>
      <xdr:colOff>38100</xdr:colOff>
      <xdr:row>64</xdr:row>
      <xdr:rowOff>151985</xdr:rowOff>
    </xdr:to>
    <xdr:sp macro="" textlink="">
      <xdr:nvSpPr>
        <xdr:cNvPr id="252" name="楕円 251"/>
        <xdr:cNvSpPr/>
      </xdr:nvSpPr>
      <xdr:spPr>
        <a:xfrm>
          <a:off x="8699500" y="110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101185</xdr:rowOff>
    </xdr:from>
    <xdr:to>
      <xdr:col>50</xdr:col>
      <xdr:colOff>114300</xdr:colOff>
      <xdr:row>64</xdr:row>
      <xdr:rowOff>101332</xdr:rowOff>
    </xdr:to>
    <xdr:cxnSp macro="">
      <xdr:nvCxnSpPr>
        <xdr:cNvPr id="253" name="直線コネクタ 252"/>
        <xdr:cNvCxnSpPr/>
      </xdr:nvCxnSpPr>
      <xdr:spPr>
        <a:xfrm>
          <a:off x="8750300" y="1107398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50467</xdr:rowOff>
    </xdr:from>
    <xdr:to>
      <xdr:col>41</xdr:col>
      <xdr:colOff>101600</xdr:colOff>
      <xdr:row>64</xdr:row>
      <xdr:rowOff>152067</xdr:rowOff>
    </xdr:to>
    <xdr:sp macro="" textlink="">
      <xdr:nvSpPr>
        <xdr:cNvPr id="254" name="楕円 253"/>
        <xdr:cNvSpPr/>
      </xdr:nvSpPr>
      <xdr:spPr>
        <a:xfrm>
          <a:off x="7810500" y="110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101185</xdr:rowOff>
    </xdr:from>
    <xdr:to>
      <xdr:col>45</xdr:col>
      <xdr:colOff>177800</xdr:colOff>
      <xdr:row>64</xdr:row>
      <xdr:rowOff>101267</xdr:rowOff>
    </xdr:to>
    <xdr:cxnSp macro="">
      <xdr:nvCxnSpPr>
        <xdr:cNvPr id="255" name="直線コネクタ 254"/>
        <xdr:cNvCxnSpPr/>
      </xdr:nvCxnSpPr>
      <xdr:spPr>
        <a:xfrm flipV="1">
          <a:off x="7861300" y="1107398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50936</xdr:rowOff>
    </xdr:from>
    <xdr:to>
      <xdr:col>36</xdr:col>
      <xdr:colOff>165100</xdr:colOff>
      <xdr:row>64</xdr:row>
      <xdr:rowOff>152536</xdr:rowOff>
    </xdr:to>
    <xdr:sp macro="" textlink="">
      <xdr:nvSpPr>
        <xdr:cNvPr id="256" name="楕円 255"/>
        <xdr:cNvSpPr/>
      </xdr:nvSpPr>
      <xdr:spPr>
        <a:xfrm>
          <a:off x="6921500" y="110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101267</xdr:rowOff>
    </xdr:from>
    <xdr:to>
      <xdr:col>41</xdr:col>
      <xdr:colOff>50800</xdr:colOff>
      <xdr:row>64</xdr:row>
      <xdr:rowOff>101736</xdr:rowOff>
    </xdr:to>
    <xdr:cxnSp macro="">
      <xdr:nvCxnSpPr>
        <xdr:cNvPr id="257" name="直線コネクタ 256"/>
        <xdr:cNvCxnSpPr/>
      </xdr:nvCxnSpPr>
      <xdr:spPr>
        <a:xfrm flipV="1">
          <a:off x="6972300" y="1107406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143259</xdr:rowOff>
    </xdr:from>
    <xdr:ext cx="534377" cy="259045"/>
    <xdr:sp macro="" textlink="">
      <xdr:nvSpPr>
        <xdr:cNvPr id="262" name="n_1mainValue【橋りょう・トンネル】&#10;一人当たり有形固定資産（償却資産）額"/>
        <xdr:cNvSpPr txBox="1"/>
      </xdr:nvSpPr>
      <xdr:spPr>
        <a:xfrm>
          <a:off x="9359411" y="111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143112</xdr:rowOff>
    </xdr:from>
    <xdr:ext cx="534377" cy="259045"/>
    <xdr:sp macro="" textlink="">
      <xdr:nvSpPr>
        <xdr:cNvPr id="263" name="n_2mainValue【橋りょう・トンネル】&#10;一人当たり有形固定資産（償却資産）額"/>
        <xdr:cNvSpPr txBox="1"/>
      </xdr:nvSpPr>
      <xdr:spPr>
        <a:xfrm>
          <a:off x="8483111" y="111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143194</xdr:rowOff>
    </xdr:from>
    <xdr:ext cx="534377" cy="259045"/>
    <xdr:sp macro="" textlink="">
      <xdr:nvSpPr>
        <xdr:cNvPr id="264" name="n_3mainValue【橋りょう・トンネル】&#10;一人当たり有形固定資産（償却資産）額"/>
        <xdr:cNvSpPr txBox="1"/>
      </xdr:nvSpPr>
      <xdr:spPr>
        <a:xfrm>
          <a:off x="7594111" y="111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143663</xdr:rowOff>
    </xdr:from>
    <xdr:ext cx="534377" cy="259045"/>
    <xdr:sp macro="" textlink="">
      <xdr:nvSpPr>
        <xdr:cNvPr id="265" name="n_4mainValue【橋りょう・トンネル】&#10;一人当たり有形固定資産（償却資産）額"/>
        <xdr:cNvSpPr txBox="1"/>
      </xdr:nvSpPr>
      <xdr:spPr>
        <a:xfrm>
          <a:off x="6705111" y="111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93436</xdr:rowOff>
    </xdr:from>
    <xdr:to>
      <xdr:col>24</xdr:col>
      <xdr:colOff>114300</xdr:colOff>
      <xdr:row>83</xdr:row>
      <xdr:rowOff>23586</xdr:rowOff>
    </xdr:to>
    <xdr:sp macro="" textlink="">
      <xdr:nvSpPr>
        <xdr:cNvPr id="307" name="楕円 306"/>
        <xdr:cNvSpPr/>
      </xdr:nvSpPr>
      <xdr:spPr>
        <a:xfrm>
          <a:off x="4584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116313</xdr:rowOff>
    </xdr:from>
    <xdr:ext cx="405111" cy="259045"/>
    <xdr:sp macro="" textlink="">
      <xdr:nvSpPr>
        <xdr:cNvPr id="308" name="【公営住宅】&#10;有形固定資産減価償却率該当値テキスト"/>
        <xdr:cNvSpPr txBox="1"/>
      </xdr:nvSpPr>
      <xdr:spPr>
        <a:xfrm>
          <a:off x="4673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309" name="楕円 308"/>
        <xdr:cNvSpPr/>
      </xdr:nvSpPr>
      <xdr:spPr>
        <a:xfrm>
          <a:off x="3746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82</xdr:row>
      <xdr:rowOff>144236</xdr:rowOff>
    </xdr:to>
    <xdr:cxnSp macro="">
      <xdr:nvCxnSpPr>
        <xdr:cNvPr id="310" name="直線コネクタ 309"/>
        <xdr:cNvCxnSpPr/>
      </xdr:nvCxnSpPr>
      <xdr:spPr>
        <a:xfrm>
          <a:off x="3797300" y="1419333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311" name="楕円 310"/>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100149</xdr:rowOff>
    </xdr:from>
    <xdr:to>
      <xdr:col>19</xdr:col>
      <xdr:colOff>177800</xdr:colOff>
      <xdr:row>82</xdr:row>
      <xdr:rowOff>134438</xdr:rowOff>
    </xdr:to>
    <xdr:cxnSp macro="">
      <xdr:nvCxnSpPr>
        <xdr:cNvPr id="312" name="直線コネクタ 311"/>
        <xdr:cNvCxnSpPr/>
      </xdr:nvCxnSpPr>
      <xdr:spPr>
        <a:xfrm>
          <a:off x="2908300" y="1415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313" name="楕円 312"/>
        <xdr:cNvSpPr/>
      </xdr:nvSpPr>
      <xdr:spPr>
        <a:xfrm>
          <a:off x="196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100149</xdr:rowOff>
    </xdr:from>
    <xdr:to>
      <xdr:col>15</xdr:col>
      <xdr:colOff>50800</xdr:colOff>
      <xdr:row>82</xdr:row>
      <xdr:rowOff>100149</xdr:rowOff>
    </xdr:to>
    <xdr:cxnSp macro="">
      <xdr:nvCxnSpPr>
        <xdr:cNvPr id="314" name="直線コネクタ 313"/>
        <xdr:cNvCxnSpPr/>
      </xdr:nvCxnSpPr>
      <xdr:spPr>
        <a:xfrm>
          <a:off x="2019300" y="1415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15" name="楕円 314"/>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100149</xdr:rowOff>
    </xdr:to>
    <xdr:cxnSp macro="">
      <xdr:nvCxnSpPr>
        <xdr:cNvPr id="316" name="直線コネクタ 315"/>
        <xdr:cNvCxnSpPr/>
      </xdr:nvCxnSpPr>
      <xdr:spPr>
        <a:xfrm>
          <a:off x="1130300" y="14100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30315</xdr:rowOff>
    </xdr:from>
    <xdr:ext cx="405111" cy="259045"/>
    <xdr:sp macro="" textlink="">
      <xdr:nvSpPr>
        <xdr:cNvPr id="321" name="n_1mainValue【公営住宅】&#10;有形固定資産減価償却率"/>
        <xdr:cNvSpPr txBox="1"/>
      </xdr:nvSpPr>
      <xdr:spPr>
        <a:xfrm>
          <a:off x="35820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167476</xdr:rowOff>
    </xdr:from>
    <xdr:ext cx="405111" cy="259045"/>
    <xdr:sp macro="" textlink="">
      <xdr:nvSpPr>
        <xdr:cNvPr id="322" name="n_2mainValue【公営住宅】&#10;有形固定資産減価償却率"/>
        <xdr:cNvSpPr txBox="1"/>
      </xdr:nvSpPr>
      <xdr:spPr>
        <a:xfrm>
          <a:off x="2705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167476</xdr:rowOff>
    </xdr:from>
    <xdr:ext cx="405111" cy="259045"/>
    <xdr:sp macro="" textlink="">
      <xdr:nvSpPr>
        <xdr:cNvPr id="323" name="n_3mainValue【公営住宅】&#10;有形固定資産減価償却率"/>
        <xdr:cNvSpPr txBox="1"/>
      </xdr:nvSpPr>
      <xdr:spPr>
        <a:xfrm>
          <a:off x="1816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108693</xdr:rowOff>
    </xdr:from>
    <xdr:ext cx="405111" cy="259045"/>
    <xdr:sp macro="" textlink="">
      <xdr:nvSpPr>
        <xdr:cNvPr id="324" name="n_4mainValue【公営住宅】&#10;有形固定資産減価償却率"/>
        <xdr:cNvSpPr txBox="1"/>
      </xdr:nvSpPr>
      <xdr:spPr>
        <a:xfrm>
          <a:off x="927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107314</xdr:rowOff>
    </xdr:from>
    <xdr:to>
      <xdr:col>55</xdr:col>
      <xdr:colOff>50800</xdr:colOff>
      <xdr:row>86</xdr:row>
      <xdr:rowOff>37464</xdr:rowOff>
    </xdr:to>
    <xdr:sp macro="" textlink="">
      <xdr:nvSpPr>
        <xdr:cNvPr id="362" name="楕円 361"/>
        <xdr:cNvSpPr/>
      </xdr:nvSpPr>
      <xdr:spPr>
        <a:xfrm>
          <a:off x="10426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22241</xdr:rowOff>
    </xdr:from>
    <xdr:ext cx="469744" cy="259045"/>
    <xdr:sp macro="" textlink="">
      <xdr:nvSpPr>
        <xdr:cNvPr id="363" name="【公営住宅】&#10;一人当たり面積該当値テキスト"/>
        <xdr:cNvSpPr txBox="1"/>
      </xdr:nvSpPr>
      <xdr:spPr>
        <a:xfrm>
          <a:off x="10515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107314</xdr:rowOff>
    </xdr:from>
    <xdr:to>
      <xdr:col>50</xdr:col>
      <xdr:colOff>165100</xdr:colOff>
      <xdr:row>86</xdr:row>
      <xdr:rowOff>37464</xdr:rowOff>
    </xdr:to>
    <xdr:sp macro="" textlink="">
      <xdr:nvSpPr>
        <xdr:cNvPr id="364" name="楕円 363"/>
        <xdr:cNvSpPr/>
      </xdr:nvSpPr>
      <xdr:spPr>
        <a:xfrm>
          <a:off x="9588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158114</xdr:rowOff>
    </xdr:from>
    <xdr:to>
      <xdr:col>55</xdr:col>
      <xdr:colOff>0</xdr:colOff>
      <xdr:row>85</xdr:row>
      <xdr:rowOff>158114</xdr:rowOff>
    </xdr:to>
    <xdr:cxnSp macro="">
      <xdr:nvCxnSpPr>
        <xdr:cNvPr id="365" name="直線コネクタ 364"/>
        <xdr:cNvCxnSpPr/>
      </xdr:nvCxnSpPr>
      <xdr:spPr>
        <a:xfrm>
          <a:off x="9639300" y="14731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107086</xdr:rowOff>
    </xdr:from>
    <xdr:to>
      <xdr:col>46</xdr:col>
      <xdr:colOff>38100</xdr:colOff>
      <xdr:row>86</xdr:row>
      <xdr:rowOff>37236</xdr:rowOff>
    </xdr:to>
    <xdr:sp macro="" textlink="">
      <xdr:nvSpPr>
        <xdr:cNvPr id="366" name="楕円 365"/>
        <xdr:cNvSpPr/>
      </xdr:nvSpPr>
      <xdr:spPr>
        <a:xfrm>
          <a:off x="8699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158114</xdr:rowOff>
    </xdr:to>
    <xdr:cxnSp macro="">
      <xdr:nvCxnSpPr>
        <xdr:cNvPr id="367" name="直線コネクタ 366"/>
        <xdr:cNvCxnSpPr/>
      </xdr:nvCxnSpPr>
      <xdr:spPr>
        <a:xfrm>
          <a:off x="8750300" y="147311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107314</xdr:rowOff>
    </xdr:from>
    <xdr:to>
      <xdr:col>41</xdr:col>
      <xdr:colOff>101600</xdr:colOff>
      <xdr:row>86</xdr:row>
      <xdr:rowOff>37464</xdr:rowOff>
    </xdr:to>
    <xdr:sp macro="" textlink="">
      <xdr:nvSpPr>
        <xdr:cNvPr id="368" name="楕円 367"/>
        <xdr:cNvSpPr/>
      </xdr:nvSpPr>
      <xdr:spPr>
        <a:xfrm>
          <a:off x="7810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158114</xdr:rowOff>
    </xdr:to>
    <xdr:cxnSp macro="">
      <xdr:nvCxnSpPr>
        <xdr:cNvPr id="369" name="直線コネクタ 368"/>
        <xdr:cNvCxnSpPr/>
      </xdr:nvCxnSpPr>
      <xdr:spPr>
        <a:xfrm flipV="1">
          <a:off x="7861300" y="147311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70" name="楕円 369"/>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158114</xdr:rowOff>
    </xdr:to>
    <xdr:cxnSp macro="">
      <xdr:nvCxnSpPr>
        <xdr:cNvPr id="371" name="直線コネクタ 370"/>
        <xdr:cNvCxnSpPr/>
      </xdr:nvCxnSpPr>
      <xdr:spPr>
        <a:xfrm>
          <a:off x="6972300" y="14727937"/>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28591</xdr:rowOff>
    </xdr:from>
    <xdr:ext cx="469744" cy="259045"/>
    <xdr:sp macro="" textlink="">
      <xdr:nvSpPr>
        <xdr:cNvPr id="376" name="n_1mainValue【公営住宅】&#10;一人当たり面積"/>
        <xdr:cNvSpPr txBox="1"/>
      </xdr:nvSpPr>
      <xdr:spPr>
        <a:xfrm>
          <a:off x="9391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28363</xdr:rowOff>
    </xdr:from>
    <xdr:ext cx="469744" cy="259045"/>
    <xdr:sp macro="" textlink="">
      <xdr:nvSpPr>
        <xdr:cNvPr id="377" name="n_2mainValue【公営住宅】&#10;一人当たり面積"/>
        <xdr:cNvSpPr txBox="1"/>
      </xdr:nvSpPr>
      <xdr:spPr>
        <a:xfrm>
          <a:off x="85154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28591</xdr:rowOff>
    </xdr:from>
    <xdr:ext cx="469744" cy="259045"/>
    <xdr:sp macro="" textlink="">
      <xdr:nvSpPr>
        <xdr:cNvPr id="378" name="n_3mainValue【公営住宅】&#10;一人当たり面積"/>
        <xdr:cNvSpPr txBox="1"/>
      </xdr:nvSpPr>
      <xdr:spPr>
        <a:xfrm>
          <a:off x="7626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9" name="n_4mainValue【公営住宅】&#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437" name="楕円 436"/>
        <xdr:cNvSpPr/>
      </xdr:nvSpPr>
      <xdr:spPr>
        <a:xfrm>
          <a:off x="16268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438" name="【認定こども園・幼稚園・保育所】&#10;有形固定資産減価償却率該当値テキスト"/>
        <xdr:cNvSpPr txBox="1"/>
      </xdr:nvSpPr>
      <xdr:spPr>
        <a:xfrm>
          <a:off x="16357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439" name="楕円 438"/>
        <xdr:cNvSpPr/>
      </xdr:nvSpPr>
      <xdr:spPr>
        <a:xfrm>
          <a:off x="15430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32113</xdr:rowOff>
    </xdr:to>
    <xdr:cxnSp macro="">
      <xdr:nvCxnSpPr>
        <xdr:cNvPr id="440" name="直線コネクタ 439"/>
        <xdr:cNvCxnSpPr/>
      </xdr:nvCxnSpPr>
      <xdr:spPr>
        <a:xfrm>
          <a:off x="15481300" y="70468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118473</xdr:rowOff>
    </xdr:from>
    <xdr:to>
      <xdr:col>76</xdr:col>
      <xdr:colOff>165100</xdr:colOff>
      <xdr:row>41</xdr:row>
      <xdr:rowOff>48623</xdr:rowOff>
    </xdr:to>
    <xdr:sp macro="" textlink="">
      <xdr:nvSpPr>
        <xdr:cNvPr id="441" name="楕円 440"/>
        <xdr:cNvSpPr/>
      </xdr:nvSpPr>
      <xdr:spPr>
        <a:xfrm>
          <a:off x="14541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169273</xdr:rowOff>
    </xdr:from>
    <xdr:to>
      <xdr:col>81</xdr:col>
      <xdr:colOff>50800</xdr:colOff>
      <xdr:row>41</xdr:row>
      <xdr:rowOff>17417</xdr:rowOff>
    </xdr:to>
    <xdr:cxnSp macro="">
      <xdr:nvCxnSpPr>
        <xdr:cNvPr id="442" name="直線コネクタ 441"/>
        <xdr:cNvCxnSpPr/>
      </xdr:nvCxnSpPr>
      <xdr:spPr>
        <a:xfrm>
          <a:off x="14592300" y="70272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118473</xdr:rowOff>
    </xdr:from>
    <xdr:to>
      <xdr:col>72</xdr:col>
      <xdr:colOff>38100</xdr:colOff>
      <xdr:row>41</xdr:row>
      <xdr:rowOff>48623</xdr:rowOff>
    </xdr:to>
    <xdr:sp macro="" textlink="">
      <xdr:nvSpPr>
        <xdr:cNvPr id="443" name="楕円 442"/>
        <xdr:cNvSpPr/>
      </xdr:nvSpPr>
      <xdr:spPr>
        <a:xfrm>
          <a:off x="13652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169273</xdr:rowOff>
    </xdr:from>
    <xdr:to>
      <xdr:col>76</xdr:col>
      <xdr:colOff>114300</xdr:colOff>
      <xdr:row>40</xdr:row>
      <xdr:rowOff>169273</xdr:rowOff>
    </xdr:to>
    <xdr:cxnSp macro="">
      <xdr:nvCxnSpPr>
        <xdr:cNvPr id="444" name="直線コネクタ 443"/>
        <xdr:cNvCxnSpPr/>
      </xdr:nvCxnSpPr>
      <xdr:spPr>
        <a:xfrm>
          <a:off x="13703300" y="702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445" name="楕円 444"/>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40</xdr:row>
      <xdr:rowOff>169273</xdr:rowOff>
    </xdr:to>
    <xdr:cxnSp macro="">
      <xdr:nvCxnSpPr>
        <xdr:cNvPr id="446" name="直線コネクタ 445"/>
        <xdr:cNvCxnSpPr/>
      </xdr:nvCxnSpPr>
      <xdr:spPr>
        <a:xfrm>
          <a:off x="12814300" y="69831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451" name="n_1mainValue【認定こども園・幼稚園・保育所】&#10;有形固定資産減価償却率"/>
        <xdr:cNvSpPr txBox="1"/>
      </xdr:nvSpPr>
      <xdr:spPr>
        <a:xfrm>
          <a:off x="15266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39750</xdr:rowOff>
    </xdr:from>
    <xdr:ext cx="405111" cy="259045"/>
    <xdr:sp macro="" textlink="">
      <xdr:nvSpPr>
        <xdr:cNvPr id="452" name="n_2mainValue【認定こども園・幼稚園・保育所】&#10;有形固定資産減価償却率"/>
        <xdr:cNvSpPr txBox="1"/>
      </xdr:nvSpPr>
      <xdr:spPr>
        <a:xfrm>
          <a:off x="14389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39750</xdr:rowOff>
    </xdr:from>
    <xdr:ext cx="405111" cy="259045"/>
    <xdr:sp macro="" textlink="">
      <xdr:nvSpPr>
        <xdr:cNvPr id="453" name="n_3mainValue【認定こども園・幼稚園・保育所】&#10;有形固定資産減価償却率"/>
        <xdr:cNvSpPr txBox="1"/>
      </xdr:nvSpPr>
      <xdr:spPr>
        <a:xfrm>
          <a:off x="13500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454" name="n_4mainValue【認定こども園・幼稚園・保育所】&#10;有形固定資産減価償却率"/>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xdr:rowOff>
    </xdr:from>
    <xdr:to>
      <xdr:col>116</xdr:col>
      <xdr:colOff>114300</xdr:colOff>
      <xdr:row>39</xdr:row>
      <xdr:rowOff>106426</xdr:rowOff>
    </xdr:to>
    <xdr:sp macro="" textlink="">
      <xdr:nvSpPr>
        <xdr:cNvPr id="492" name="楕円 491"/>
        <xdr:cNvSpPr/>
      </xdr:nvSpPr>
      <xdr:spPr>
        <a:xfrm>
          <a:off x="22110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27703</xdr:rowOff>
    </xdr:from>
    <xdr:ext cx="469744" cy="259045"/>
    <xdr:sp macro="" textlink="">
      <xdr:nvSpPr>
        <xdr:cNvPr id="493" name="【認定こども園・幼稚園・保育所】&#10;一人当たり面積該当値テキスト"/>
        <xdr:cNvSpPr txBox="1"/>
      </xdr:nvSpPr>
      <xdr:spPr>
        <a:xfrm>
          <a:off x="22199600"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494" name="楕円 493"/>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55626</xdr:rowOff>
    </xdr:from>
    <xdr:to>
      <xdr:col>116</xdr:col>
      <xdr:colOff>63500</xdr:colOff>
      <xdr:row>39</xdr:row>
      <xdr:rowOff>55626</xdr:rowOff>
    </xdr:to>
    <xdr:cxnSp macro="">
      <xdr:nvCxnSpPr>
        <xdr:cNvPr id="495" name="直線コネクタ 494"/>
        <xdr:cNvCxnSpPr/>
      </xdr:nvCxnSpPr>
      <xdr:spPr>
        <a:xfrm>
          <a:off x="21323300" y="674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96" name="楕円 495"/>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76200</xdr:rowOff>
    </xdr:to>
    <xdr:cxnSp macro="">
      <xdr:nvCxnSpPr>
        <xdr:cNvPr id="497" name="直線コネクタ 496"/>
        <xdr:cNvCxnSpPr/>
      </xdr:nvCxnSpPr>
      <xdr:spPr>
        <a:xfrm flipV="1">
          <a:off x="20434300" y="67421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98" name="楕円 497"/>
        <xdr:cNvSpPr/>
      </xdr:nvSpPr>
      <xdr:spPr>
        <a:xfrm>
          <a:off x="19494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78486</xdr:rowOff>
    </xdr:to>
    <xdr:cxnSp macro="">
      <xdr:nvCxnSpPr>
        <xdr:cNvPr id="499" name="直線コネクタ 498"/>
        <xdr:cNvCxnSpPr/>
      </xdr:nvCxnSpPr>
      <xdr:spPr>
        <a:xfrm flipV="1">
          <a:off x="19545300" y="6762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27686</xdr:rowOff>
    </xdr:from>
    <xdr:to>
      <xdr:col>98</xdr:col>
      <xdr:colOff>38100</xdr:colOff>
      <xdr:row>39</xdr:row>
      <xdr:rowOff>129286</xdr:rowOff>
    </xdr:to>
    <xdr:sp macro="" textlink="">
      <xdr:nvSpPr>
        <xdr:cNvPr id="500" name="楕円 499"/>
        <xdr:cNvSpPr/>
      </xdr:nvSpPr>
      <xdr:spPr>
        <a:xfrm>
          <a:off x="18605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78486</xdr:rowOff>
    </xdr:from>
    <xdr:to>
      <xdr:col>102</xdr:col>
      <xdr:colOff>114300</xdr:colOff>
      <xdr:row>39</xdr:row>
      <xdr:rowOff>78486</xdr:rowOff>
    </xdr:to>
    <xdr:cxnSp macro="">
      <xdr:nvCxnSpPr>
        <xdr:cNvPr id="501" name="直線コネクタ 500"/>
        <xdr:cNvCxnSpPr/>
      </xdr:nvCxnSpPr>
      <xdr:spPr>
        <a:xfrm>
          <a:off x="18656300" y="6765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506" name="n_1main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143527</xdr:rowOff>
    </xdr:from>
    <xdr:ext cx="469744" cy="259045"/>
    <xdr:sp macro="" textlink="">
      <xdr:nvSpPr>
        <xdr:cNvPr id="507" name="n_2mainValue【認定こども園・幼稚園・保育所】&#10;一人当たり面積"/>
        <xdr:cNvSpPr txBox="1"/>
      </xdr:nvSpPr>
      <xdr:spPr>
        <a:xfrm>
          <a:off x="20199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508" name="n_3main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509" name="n_4main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550" name="楕円 549"/>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1287</xdr:rowOff>
    </xdr:from>
    <xdr:ext cx="405111" cy="259045"/>
    <xdr:sp macro="" textlink="">
      <xdr:nvSpPr>
        <xdr:cNvPr id="551" name="【学校施設】&#10;有形固定資産減価償却率該当値テキスト"/>
        <xdr:cNvSpPr txBox="1"/>
      </xdr:nvSpPr>
      <xdr:spPr>
        <a:xfrm>
          <a:off x="16357600" y="1063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552" name="楕円 551"/>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70485</xdr:rowOff>
    </xdr:to>
    <xdr:cxnSp macro="">
      <xdr:nvCxnSpPr>
        <xdr:cNvPr id="553" name="直線コネクタ 552"/>
        <xdr:cNvCxnSpPr/>
      </xdr:nvCxnSpPr>
      <xdr:spPr>
        <a:xfrm flipV="1">
          <a:off x="15481300" y="1076706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xdr:rowOff>
    </xdr:from>
    <xdr:to>
      <xdr:col>76</xdr:col>
      <xdr:colOff>165100</xdr:colOff>
      <xdr:row>63</xdr:row>
      <xdr:rowOff>106045</xdr:rowOff>
    </xdr:to>
    <xdr:sp macro="" textlink="">
      <xdr:nvSpPr>
        <xdr:cNvPr id="554" name="楕円 553"/>
        <xdr:cNvSpPr/>
      </xdr:nvSpPr>
      <xdr:spPr>
        <a:xfrm>
          <a:off x="14541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55245</xdr:rowOff>
    </xdr:from>
    <xdr:to>
      <xdr:col>81</xdr:col>
      <xdr:colOff>50800</xdr:colOff>
      <xdr:row>63</xdr:row>
      <xdr:rowOff>70485</xdr:rowOff>
    </xdr:to>
    <xdr:cxnSp macro="">
      <xdr:nvCxnSpPr>
        <xdr:cNvPr id="555" name="直線コネクタ 554"/>
        <xdr:cNvCxnSpPr/>
      </xdr:nvCxnSpPr>
      <xdr:spPr>
        <a:xfrm>
          <a:off x="14592300" y="10856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4445</xdr:rowOff>
    </xdr:from>
    <xdr:to>
      <xdr:col>72</xdr:col>
      <xdr:colOff>38100</xdr:colOff>
      <xdr:row>63</xdr:row>
      <xdr:rowOff>106045</xdr:rowOff>
    </xdr:to>
    <xdr:sp macro="" textlink="">
      <xdr:nvSpPr>
        <xdr:cNvPr id="556" name="楕円 555"/>
        <xdr:cNvSpPr/>
      </xdr:nvSpPr>
      <xdr:spPr>
        <a:xfrm>
          <a:off x="13652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55245</xdr:rowOff>
    </xdr:from>
    <xdr:to>
      <xdr:col>76</xdr:col>
      <xdr:colOff>114300</xdr:colOff>
      <xdr:row>63</xdr:row>
      <xdr:rowOff>55245</xdr:rowOff>
    </xdr:to>
    <xdr:cxnSp macro="">
      <xdr:nvCxnSpPr>
        <xdr:cNvPr id="557" name="直線コネクタ 556"/>
        <xdr:cNvCxnSpPr/>
      </xdr:nvCxnSpPr>
      <xdr:spPr>
        <a:xfrm>
          <a:off x="13703300" y="1085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141605</xdr:rowOff>
    </xdr:from>
    <xdr:to>
      <xdr:col>67</xdr:col>
      <xdr:colOff>101600</xdr:colOff>
      <xdr:row>63</xdr:row>
      <xdr:rowOff>71755</xdr:rowOff>
    </xdr:to>
    <xdr:sp macro="" textlink="">
      <xdr:nvSpPr>
        <xdr:cNvPr id="558" name="楕円 557"/>
        <xdr:cNvSpPr/>
      </xdr:nvSpPr>
      <xdr:spPr>
        <a:xfrm>
          <a:off x="12763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20955</xdr:rowOff>
    </xdr:from>
    <xdr:to>
      <xdr:col>71</xdr:col>
      <xdr:colOff>177800</xdr:colOff>
      <xdr:row>63</xdr:row>
      <xdr:rowOff>55245</xdr:rowOff>
    </xdr:to>
    <xdr:cxnSp macro="">
      <xdr:nvCxnSpPr>
        <xdr:cNvPr id="559" name="直線コネクタ 558"/>
        <xdr:cNvCxnSpPr/>
      </xdr:nvCxnSpPr>
      <xdr:spPr>
        <a:xfrm>
          <a:off x="12814300" y="10822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564" name="n_1mainValue【学校施設】&#10;有形固定資産減価償却率"/>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97172</xdr:rowOff>
    </xdr:from>
    <xdr:ext cx="405111" cy="259045"/>
    <xdr:sp macro="" textlink="">
      <xdr:nvSpPr>
        <xdr:cNvPr id="565" name="n_2mainValue【学校施設】&#10;有形固定資産減価償却率"/>
        <xdr:cNvSpPr txBox="1"/>
      </xdr:nvSpPr>
      <xdr:spPr>
        <a:xfrm>
          <a:off x="14389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97172</xdr:rowOff>
    </xdr:from>
    <xdr:ext cx="405111" cy="259045"/>
    <xdr:sp macro="" textlink="">
      <xdr:nvSpPr>
        <xdr:cNvPr id="566" name="n_3mainValue【学校施設】&#10;有形固定資産減価償却率"/>
        <xdr:cNvSpPr txBox="1"/>
      </xdr:nvSpPr>
      <xdr:spPr>
        <a:xfrm>
          <a:off x="13500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62882</xdr:rowOff>
    </xdr:from>
    <xdr:ext cx="405111" cy="259045"/>
    <xdr:sp macro="" textlink="">
      <xdr:nvSpPr>
        <xdr:cNvPr id="567" name="n_4mainValue【学校施設】&#10;有形固定資産減価償却率"/>
        <xdr:cNvSpPr txBox="1"/>
      </xdr:nvSpPr>
      <xdr:spPr>
        <a:xfrm>
          <a:off x="12611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606" name="楕円 605"/>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607" name="【学校施設】&#10;一人当たり面積該当値テキスト"/>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114706</xdr:rowOff>
    </xdr:from>
    <xdr:to>
      <xdr:col>112</xdr:col>
      <xdr:colOff>38100</xdr:colOff>
      <xdr:row>63</xdr:row>
      <xdr:rowOff>44856</xdr:rowOff>
    </xdr:to>
    <xdr:sp macro="" textlink="">
      <xdr:nvSpPr>
        <xdr:cNvPr id="608" name="楕円 607"/>
        <xdr:cNvSpPr/>
      </xdr:nvSpPr>
      <xdr:spPr>
        <a:xfrm>
          <a:off x="21272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62</xdr:row>
      <xdr:rowOff>165506</xdr:rowOff>
    </xdr:to>
    <xdr:cxnSp macro="">
      <xdr:nvCxnSpPr>
        <xdr:cNvPr id="609" name="直線コネクタ 608"/>
        <xdr:cNvCxnSpPr/>
      </xdr:nvCxnSpPr>
      <xdr:spPr>
        <a:xfrm flipV="1">
          <a:off x="21323300" y="1079449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610" name="楕円 609"/>
        <xdr:cNvSpPr/>
      </xdr:nvSpPr>
      <xdr:spPr>
        <a:xfrm>
          <a:off x="20383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165506</xdr:rowOff>
    </xdr:to>
    <xdr:cxnSp macro="">
      <xdr:nvCxnSpPr>
        <xdr:cNvPr id="611" name="直線コネクタ 610"/>
        <xdr:cNvCxnSpPr/>
      </xdr:nvCxnSpPr>
      <xdr:spPr>
        <a:xfrm>
          <a:off x="20434300" y="1079220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112878</xdr:rowOff>
    </xdr:from>
    <xdr:to>
      <xdr:col>102</xdr:col>
      <xdr:colOff>165100</xdr:colOff>
      <xdr:row>63</xdr:row>
      <xdr:rowOff>43028</xdr:rowOff>
    </xdr:to>
    <xdr:sp macro="" textlink="">
      <xdr:nvSpPr>
        <xdr:cNvPr id="612" name="楕円 611"/>
        <xdr:cNvSpPr/>
      </xdr:nvSpPr>
      <xdr:spPr>
        <a:xfrm>
          <a:off x="19494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163678</xdr:rowOff>
    </xdr:to>
    <xdr:cxnSp macro="">
      <xdr:nvCxnSpPr>
        <xdr:cNvPr id="613" name="直線コネクタ 612"/>
        <xdr:cNvCxnSpPr/>
      </xdr:nvCxnSpPr>
      <xdr:spPr>
        <a:xfrm flipV="1">
          <a:off x="19545300" y="10792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111506</xdr:rowOff>
    </xdr:from>
    <xdr:to>
      <xdr:col>98</xdr:col>
      <xdr:colOff>38100</xdr:colOff>
      <xdr:row>63</xdr:row>
      <xdr:rowOff>41656</xdr:rowOff>
    </xdr:to>
    <xdr:sp macro="" textlink="">
      <xdr:nvSpPr>
        <xdr:cNvPr id="614" name="楕円 613"/>
        <xdr:cNvSpPr/>
      </xdr:nvSpPr>
      <xdr:spPr>
        <a:xfrm>
          <a:off x="18605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162306</xdr:rowOff>
    </xdr:from>
    <xdr:to>
      <xdr:col>102</xdr:col>
      <xdr:colOff>114300</xdr:colOff>
      <xdr:row>62</xdr:row>
      <xdr:rowOff>163678</xdr:rowOff>
    </xdr:to>
    <xdr:cxnSp macro="">
      <xdr:nvCxnSpPr>
        <xdr:cNvPr id="615" name="直線コネクタ 614"/>
        <xdr:cNvCxnSpPr/>
      </xdr:nvCxnSpPr>
      <xdr:spPr>
        <a:xfrm>
          <a:off x="18656300" y="10792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35983</xdr:rowOff>
    </xdr:from>
    <xdr:ext cx="469744" cy="259045"/>
    <xdr:sp macro="" textlink="">
      <xdr:nvSpPr>
        <xdr:cNvPr id="620" name="n_1mainValue【学校施設】&#10;一人当たり面積"/>
        <xdr:cNvSpPr txBox="1"/>
      </xdr:nvSpPr>
      <xdr:spPr>
        <a:xfrm>
          <a:off x="21075727"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621" name="n_2mainValue【学校施設】&#10;一人当たり面積"/>
        <xdr:cNvSpPr txBox="1"/>
      </xdr:nvSpPr>
      <xdr:spPr>
        <a:xfrm>
          <a:off x="20199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34155</xdr:rowOff>
    </xdr:from>
    <xdr:ext cx="469744" cy="259045"/>
    <xdr:sp macro="" textlink="">
      <xdr:nvSpPr>
        <xdr:cNvPr id="622" name="n_3mainValue【学校施設】&#10;一人当たり面積"/>
        <xdr:cNvSpPr txBox="1"/>
      </xdr:nvSpPr>
      <xdr:spPr>
        <a:xfrm>
          <a:off x="193104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32783</xdr:rowOff>
    </xdr:from>
    <xdr:ext cx="469744" cy="259045"/>
    <xdr:sp macro="" textlink="">
      <xdr:nvSpPr>
        <xdr:cNvPr id="623" name="n_4mainValue【学校施設】&#10;一人当たり面積"/>
        <xdr:cNvSpPr txBox="1"/>
      </xdr:nvSpPr>
      <xdr:spPr>
        <a:xfrm>
          <a:off x="18421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1" name="楕円 680"/>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2" name="【公民館】&#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83" name="楕円 682"/>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51707</xdr:rowOff>
    </xdr:to>
    <xdr:cxnSp macro="">
      <xdr:nvCxnSpPr>
        <xdr:cNvPr id="684" name="直線コネクタ 683"/>
        <xdr:cNvCxnSpPr/>
      </xdr:nvCxnSpPr>
      <xdr:spPr>
        <a:xfrm>
          <a:off x="15481300" y="181927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685" name="楕円 684"/>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19050</xdr:rowOff>
    </xdr:to>
    <xdr:cxnSp macro="">
      <xdr:nvCxnSpPr>
        <xdr:cNvPr id="686" name="直線コネクタ 685"/>
        <xdr:cNvCxnSpPr/>
      </xdr:nvCxnSpPr>
      <xdr:spPr>
        <a:xfrm>
          <a:off x="14592300" y="181600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687" name="楕円 686"/>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105</xdr:row>
      <xdr:rowOff>157843</xdr:rowOff>
    </xdr:to>
    <xdr:cxnSp macro="">
      <xdr:nvCxnSpPr>
        <xdr:cNvPr id="688" name="直線コネクタ 687"/>
        <xdr:cNvCxnSpPr/>
      </xdr:nvCxnSpPr>
      <xdr:spPr>
        <a:xfrm>
          <a:off x="13703300" y="18160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689" name="楕円 688"/>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157843</xdr:rowOff>
    </xdr:to>
    <xdr:cxnSp macro="">
      <xdr:nvCxnSpPr>
        <xdr:cNvPr id="690" name="直線コネクタ 689"/>
        <xdr:cNvCxnSpPr/>
      </xdr:nvCxnSpPr>
      <xdr:spPr>
        <a:xfrm>
          <a:off x="12814300" y="1810620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95" name="n_1mainValue【公民館】&#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28320</xdr:rowOff>
    </xdr:from>
    <xdr:ext cx="405111" cy="259045"/>
    <xdr:sp macro="" textlink="">
      <xdr:nvSpPr>
        <xdr:cNvPr id="696" name="n_2mainValue【公民館】&#10;有形固定資産減価償却率"/>
        <xdr:cNvSpPr txBox="1"/>
      </xdr:nvSpPr>
      <xdr:spPr>
        <a:xfrm>
          <a:off x="14389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28320</xdr:rowOff>
    </xdr:from>
    <xdr:ext cx="405111" cy="259045"/>
    <xdr:sp macro="" textlink="">
      <xdr:nvSpPr>
        <xdr:cNvPr id="697" name="n_3mainValue【公民館】&#10;有形固定資産減価償却率"/>
        <xdr:cNvSpPr txBox="1"/>
      </xdr:nvSpPr>
      <xdr:spPr>
        <a:xfrm>
          <a:off x="13500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8" name="n_4main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56424</xdr:rowOff>
    </xdr:from>
    <xdr:to>
      <xdr:col>116</xdr:col>
      <xdr:colOff>114300</xdr:colOff>
      <xdr:row>105</xdr:row>
      <xdr:rowOff>158024</xdr:rowOff>
    </xdr:to>
    <xdr:sp macro="" textlink="">
      <xdr:nvSpPr>
        <xdr:cNvPr id="740" name="楕円 739"/>
        <xdr:cNvSpPr/>
      </xdr:nvSpPr>
      <xdr:spPr>
        <a:xfrm>
          <a:off x="22110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79301</xdr:rowOff>
    </xdr:from>
    <xdr:ext cx="469744" cy="259045"/>
    <xdr:sp macro="" textlink="">
      <xdr:nvSpPr>
        <xdr:cNvPr id="741" name="【公民館】&#10;一人当たり面積該当値テキスト"/>
        <xdr:cNvSpPr txBox="1"/>
      </xdr:nvSpPr>
      <xdr:spPr>
        <a:xfrm>
          <a:off x="22199600" y="179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742" name="楕円 741"/>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107224</xdr:rowOff>
    </xdr:from>
    <xdr:to>
      <xdr:col>116</xdr:col>
      <xdr:colOff>63500</xdr:colOff>
      <xdr:row>105</xdr:row>
      <xdr:rowOff>107224</xdr:rowOff>
    </xdr:to>
    <xdr:cxnSp macro="">
      <xdr:nvCxnSpPr>
        <xdr:cNvPr id="743" name="直線コネクタ 742"/>
        <xdr:cNvCxnSpPr/>
      </xdr:nvCxnSpPr>
      <xdr:spPr>
        <a:xfrm>
          <a:off x="21323300" y="18109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44" name="楕円 743"/>
        <xdr:cNvSpPr/>
      </xdr:nvSpPr>
      <xdr:spPr>
        <a:xfrm>
          <a:off x="2038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107224</xdr:rowOff>
    </xdr:to>
    <xdr:cxnSp macro="">
      <xdr:nvCxnSpPr>
        <xdr:cNvPr id="745" name="直線コネクタ 744"/>
        <xdr:cNvCxnSpPr/>
      </xdr:nvCxnSpPr>
      <xdr:spPr>
        <a:xfrm>
          <a:off x="20434300" y="18106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46" name="楕円 745"/>
        <xdr:cNvSpPr/>
      </xdr:nvSpPr>
      <xdr:spPr>
        <a:xfrm>
          <a:off x="19494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105</xdr:row>
      <xdr:rowOff>103958</xdr:rowOff>
    </xdr:to>
    <xdr:cxnSp macro="">
      <xdr:nvCxnSpPr>
        <xdr:cNvPr id="747" name="直線コネクタ 746"/>
        <xdr:cNvCxnSpPr/>
      </xdr:nvCxnSpPr>
      <xdr:spPr>
        <a:xfrm>
          <a:off x="19545300" y="181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748" name="楕円 747"/>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103958</xdr:rowOff>
    </xdr:from>
    <xdr:to>
      <xdr:col>102</xdr:col>
      <xdr:colOff>114300</xdr:colOff>
      <xdr:row>106</xdr:row>
      <xdr:rowOff>40277</xdr:rowOff>
    </xdr:to>
    <xdr:cxnSp macro="">
      <xdr:nvCxnSpPr>
        <xdr:cNvPr id="749" name="直線コネクタ 748"/>
        <xdr:cNvCxnSpPr/>
      </xdr:nvCxnSpPr>
      <xdr:spPr>
        <a:xfrm flipV="1">
          <a:off x="18656300" y="181062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3"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754" name="n_1mainValue【公民館】&#10;一人当たり面積"/>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5" name="n_2main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56" name="n_3main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82204</xdr:rowOff>
    </xdr:from>
    <xdr:ext cx="469744" cy="259045"/>
    <xdr:sp macro="" textlink="">
      <xdr:nvSpPr>
        <xdr:cNvPr id="757" name="n_4mainValue【公民館】&#10;一人当たり面積"/>
        <xdr:cNvSpPr txBox="1"/>
      </xdr:nvSpPr>
      <xdr:spPr>
        <a:xfrm>
          <a:off x="18421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学校施設や幼稚園、橋りょうについては、建設時から大幅に年数が経過し老朽化していることで、類似団体よりも減価償却率が高くなっている。</a:t>
          </a:r>
          <a:endParaRPr lang="ja-JP" altLang="ja-JP" sz="1600">
            <a:effectLst/>
          </a:endParaRPr>
        </a:p>
        <a:p>
          <a:r>
            <a:rPr kumimoji="1" lang="ja-JP" altLang="ja-JP" sz="1600">
              <a:solidFill>
                <a:schemeClr val="dk1"/>
              </a:solidFill>
              <a:effectLst/>
              <a:latin typeface="+mn-lt"/>
              <a:ea typeface="+mn-ea"/>
              <a:cs typeface="+mn-cs"/>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28,338
28,152
14.27
9,443,689
9,002,265
398,080
6,058,591
8,736,873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100693</xdr:rowOff>
    </xdr:to>
    <xdr:cxnSp macro="">
      <xdr:nvCxnSpPr>
        <xdr:cNvPr id="79" name="直線コネクタ 78"/>
        <xdr:cNvCxnSpPr/>
      </xdr:nvCxnSpPr>
      <xdr:spPr>
        <a:xfrm>
          <a:off x="2908300" y="640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64770</xdr:rowOff>
    </xdr:to>
    <xdr:cxnSp macro="">
      <xdr:nvCxnSpPr>
        <xdr:cNvPr id="81" name="直線コネクタ 80"/>
        <xdr:cNvCxnSpPr/>
      </xdr:nvCxnSpPr>
      <xdr:spPr>
        <a:xfrm>
          <a:off x="2019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107043</xdr:rowOff>
    </xdr:from>
    <xdr:to>
      <xdr:col>6</xdr:col>
      <xdr:colOff>38100</xdr:colOff>
      <xdr:row>37</xdr:row>
      <xdr:rowOff>37193</xdr:rowOff>
    </xdr:to>
    <xdr:sp macro="" textlink="">
      <xdr:nvSpPr>
        <xdr:cNvPr id="82" name="楕円 81"/>
        <xdr:cNvSpPr/>
      </xdr:nvSpPr>
      <xdr:spPr>
        <a:xfrm>
          <a:off x="107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157843</xdr:rowOff>
    </xdr:from>
    <xdr:to>
      <xdr:col>10</xdr:col>
      <xdr:colOff>114300</xdr:colOff>
      <xdr:row>37</xdr:row>
      <xdr:rowOff>64770</xdr:rowOff>
    </xdr:to>
    <xdr:cxnSp macro="">
      <xdr:nvCxnSpPr>
        <xdr:cNvPr id="83" name="直線コネクタ 82"/>
        <xdr:cNvCxnSpPr/>
      </xdr:nvCxnSpPr>
      <xdr:spPr>
        <a:xfrm>
          <a:off x="1130300" y="63300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9" name="n_2mainValue【図書館】&#10;有形固定資産減価償却率"/>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90" name="n_3mainValue【図書館】&#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91" name="n_4main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27" name="楕円 126"/>
        <xdr:cNvSpPr/>
      </xdr:nvSpPr>
      <xdr:spPr>
        <a:xfrm>
          <a:off x="10426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135272</xdr:rowOff>
    </xdr:from>
    <xdr:ext cx="469744" cy="259045"/>
    <xdr:sp macro="" textlink="">
      <xdr:nvSpPr>
        <xdr:cNvPr id="128" name="【図書館】&#10;一人当たり面積該当値テキスト"/>
        <xdr:cNvSpPr txBox="1"/>
      </xdr:nvSpPr>
      <xdr:spPr>
        <a:xfrm>
          <a:off x="10515600"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9" name="楕円 128"/>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36195</xdr:rowOff>
    </xdr:from>
    <xdr:to>
      <xdr:col>55</xdr:col>
      <xdr:colOff>0</xdr:colOff>
      <xdr:row>39</xdr:row>
      <xdr:rowOff>36195</xdr:rowOff>
    </xdr:to>
    <xdr:cxnSp macro="">
      <xdr:nvCxnSpPr>
        <xdr:cNvPr id="130" name="直線コネクタ 129"/>
        <xdr:cNvCxnSpPr/>
      </xdr:nvCxnSpPr>
      <xdr:spPr>
        <a:xfrm>
          <a:off x="9639300" y="6722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31" name="楕円 130"/>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36195</xdr:rowOff>
    </xdr:to>
    <xdr:cxnSp macro="">
      <xdr:nvCxnSpPr>
        <xdr:cNvPr id="132" name="直線コネクタ 131"/>
        <xdr:cNvCxnSpPr/>
      </xdr:nvCxnSpPr>
      <xdr:spPr>
        <a:xfrm>
          <a:off x="8750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33" name="楕円 132"/>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36195</xdr:rowOff>
    </xdr:from>
    <xdr:to>
      <xdr:col>45</xdr:col>
      <xdr:colOff>177800</xdr:colOff>
      <xdr:row>39</xdr:row>
      <xdr:rowOff>36195</xdr:rowOff>
    </xdr:to>
    <xdr:cxnSp macro="">
      <xdr:nvCxnSpPr>
        <xdr:cNvPr id="134" name="直線コネクタ 133"/>
        <xdr:cNvCxnSpPr/>
      </xdr:nvCxnSpPr>
      <xdr:spPr>
        <a:xfrm>
          <a:off x="7861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156845</xdr:rowOff>
    </xdr:from>
    <xdr:to>
      <xdr:col>36</xdr:col>
      <xdr:colOff>165100</xdr:colOff>
      <xdr:row>39</xdr:row>
      <xdr:rowOff>86995</xdr:rowOff>
    </xdr:to>
    <xdr:sp macro="" textlink="">
      <xdr:nvSpPr>
        <xdr:cNvPr id="135" name="楕円 134"/>
        <xdr:cNvSpPr/>
      </xdr:nvSpPr>
      <xdr:spPr>
        <a:xfrm>
          <a:off x="692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36195</xdr:rowOff>
    </xdr:from>
    <xdr:to>
      <xdr:col>41</xdr:col>
      <xdr:colOff>50800</xdr:colOff>
      <xdr:row>39</xdr:row>
      <xdr:rowOff>36195</xdr:rowOff>
    </xdr:to>
    <xdr:cxnSp macro="">
      <xdr:nvCxnSpPr>
        <xdr:cNvPr id="136" name="直線コネクタ 135"/>
        <xdr:cNvCxnSpPr/>
      </xdr:nvCxnSpPr>
      <xdr:spPr>
        <a:xfrm>
          <a:off x="6972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78122</xdr:rowOff>
    </xdr:from>
    <xdr:ext cx="469744" cy="259045"/>
    <xdr:sp macro="" textlink="">
      <xdr:nvSpPr>
        <xdr:cNvPr id="141" name="n_1main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42" name="n_2main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78122</xdr:rowOff>
    </xdr:from>
    <xdr:ext cx="469744" cy="259045"/>
    <xdr:sp macro="" textlink="">
      <xdr:nvSpPr>
        <xdr:cNvPr id="143" name="n_3mainValue【図書館】&#10;一人当たり面積"/>
        <xdr:cNvSpPr txBox="1"/>
      </xdr:nvSpPr>
      <xdr:spPr>
        <a:xfrm>
          <a:off x="7626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103522</xdr:rowOff>
    </xdr:from>
    <xdr:ext cx="469744" cy="259045"/>
    <xdr:sp macro="" textlink="">
      <xdr:nvSpPr>
        <xdr:cNvPr id="144" name="n_4mainValue【図書館】&#10;一人当たり面積"/>
        <xdr:cNvSpPr txBox="1"/>
      </xdr:nvSpPr>
      <xdr:spPr>
        <a:xfrm>
          <a:off x="6737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80010</xdr:rowOff>
    </xdr:from>
    <xdr:to>
      <xdr:col>24</xdr:col>
      <xdr:colOff>114300</xdr:colOff>
      <xdr:row>61</xdr:row>
      <xdr:rowOff>10160</xdr:rowOff>
    </xdr:to>
    <xdr:sp macro="" textlink="">
      <xdr:nvSpPr>
        <xdr:cNvPr id="184" name="楕円 183"/>
        <xdr:cNvSpPr/>
      </xdr:nvSpPr>
      <xdr:spPr>
        <a:xfrm>
          <a:off x="45847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58437</xdr:rowOff>
    </xdr:from>
    <xdr:ext cx="405111" cy="259045"/>
    <xdr:sp macro="" textlink="">
      <xdr:nvSpPr>
        <xdr:cNvPr id="185" name="【体育館・プール】&#10;有形固定資産減価償却率該当値テキスト"/>
        <xdr:cNvSpPr txBox="1"/>
      </xdr:nvSpPr>
      <xdr:spPr>
        <a:xfrm>
          <a:off x="4673600"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53340</xdr:rowOff>
    </xdr:from>
    <xdr:to>
      <xdr:col>20</xdr:col>
      <xdr:colOff>38100</xdr:colOff>
      <xdr:row>60</xdr:row>
      <xdr:rowOff>154940</xdr:rowOff>
    </xdr:to>
    <xdr:sp macro="" textlink="">
      <xdr:nvSpPr>
        <xdr:cNvPr id="186" name="楕円 185"/>
        <xdr:cNvSpPr/>
      </xdr:nvSpPr>
      <xdr:spPr>
        <a:xfrm>
          <a:off x="37465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104140</xdr:rowOff>
    </xdr:from>
    <xdr:to>
      <xdr:col>24</xdr:col>
      <xdr:colOff>63500</xdr:colOff>
      <xdr:row>60</xdr:row>
      <xdr:rowOff>130810</xdr:rowOff>
    </xdr:to>
    <xdr:cxnSp macro="">
      <xdr:nvCxnSpPr>
        <xdr:cNvPr id="187" name="直線コネクタ 186"/>
        <xdr:cNvCxnSpPr/>
      </xdr:nvCxnSpPr>
      <xdr:spPr>
        <a:xfrm>
          <a:off x="3797300" y="103911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24130</xdr:rowOff>
    </xdr:from>
    <xdr:to>
      <xdr:col>15</xdr:col>
      <xdr:colOff>101600</xdr:colOff>
      <xdr:row>60</xdr:row>
      <xdr:rowOff>125730</xdr:rowOff>
    </xdr:to>
    <xdr:sp macro="" textlink="">
      <xdr:nvSpPr>
        <xdr:cNvPr id="188" name="楕円 187"/>
        <xdr:cNvSpPr/>
      </xdr:nvSpPr>
      <xdr:spPr>
        <a:xfrm>
          <a:off x="2857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74930</xdr:rowOff>
    </xdr:from>
    <xdr:to>
      <xdr:col>19</xdr:col>
      <xdr:colOff>177800</xdr:colOff>
      <xdr:row>60</xdr:row>
      <xdr:rowOff>104140</xdr:rowOff>
    </xdr:to>
    <xdr:cxnSp macro="">
      <xdr:nvCxnSpPr>
        <xdr:cNvPr id="189" name="直線コネクタ 188"/>
        <xdr:cNvCxnSpPr/>
      </xdr:nvCxnSpPr>
      <xdr:spPr>
        <a:xfrm>
          <a:off x="2908300" y="103619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24130</xdr:rowOff>
    </xdr:from>
    <xdr:to>
      <xdr:col>10</xdr:col>
      <xdr:colOff>165100</xdr:colOff>
      <xdr:row>60</xdr:row>
      <xdr:rowOff>125730</xdr:rowOff>
    </xdr:to>
    <xdr:sp macro="" textlink="">
      <xdr:nvSpPr>
        <xdr:cNvPr id="190" name="楕円 189"/>
        <xdr:cNvSpPr/>
      </xdr:nvSpPr>
      <xdr:spPr>
        <a:xfrm>
          <a:off x="1968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74930</xdr:rowOff>
    </xdr:from>
    <xdr:to>
      <xdr:col>15</xdr:col>
      <xdr:colOff>50800</xdr:colOff>
      <xdr:row>60</xdr:row>
      <xdr:rowOff>74930</xdr:rowOff>
    </xdr:to>
    <xdr:cxnSp macro="">
      <xdr:nvCxnSpPr>
        <xdr:cNvPr id="191" name="直線コネクタ 190"/>
        <xdr:cNvCxnSpPr/>
      </xdr:nvCxnSpPr>
      <xdr:spPr>
        <a:xfrm>
          <a:off x="2019300" y="1036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157480</xdr:rowOff>
    </xdr:from>
    <xdr:to>
      <xdr:col>6</xdr:col>
      <xdr:colOff>38100</xdr:colOff>
      <xdr:row>60</xdr:row>
      <xdr:rowOff>87630</xdr:rowOff>
    </xdr:to>
    <xdr:sp macro="" textlink="">
      <xdr:nvSpPr>
        <xdr:cNvPr id="192" name="楕円 191"/>
        <xdr:cNvSpPr/>
      </xdr:nvSpPr>
      <xdr:spPr>
        <a:xfrm>
          <a:off x="1079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36830</xdr:rowOff>
    </xdr:from>
    <xdr:to>
      <xdr:col>10</xdr:col>
      <xdr:colOff>114300</xdr:colOff>
      <xdr:row>60</xdr:row>
      <xdr:rowOff>74930</xdr:rowOff>
    </xdr:to>
    <xdr:cxnSp macro="">
      <xdr:nvCxnSpPr>
        <xdr:cNvPr id="193" name="直線コネクタ 192"/>
        <xdr:cNvCxnSpPr/>
      </xdr:nvCxnSpPr>
      <xdr:spPr>
        <a:xfrm>
          <a:off x="1130300" y="1032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146067</xdr:rowOff>
    </xdr:from>
    <xdr:ext cx="405111" cy="259045"/>
    <xdr:sp macro="" textlink="">
      <xdr:nvSpPr>
        <xdr:cNvPr id="198" name="n_1mainValue【体育館・プール】&#10;有形固定資産減価償却率"/>
        <xdr:cNvSpPr txBox="1"/>
      </xdr:nvSpPr>
      <xdr:spPr>
        <a:xfrm>
          <a:off x="3582044" y="1043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116857</xdr:rowOff>
    </xdr:from>
    <xdr:ext cx="405111" cy="259045"/>
    <xdr:sp macro="" textlink="">
      <xdr:nvSpPr>
        <xdr:cNvPr id="199" name="n_2mainValue【体育館・プール】&#10;有形固定資産減価償却率"/>
        <xdr:cNvSpPr txBox="1"/>
      </xdr:nvSpPr>
      <xdr:spPr>
        <a:xfrm>
          <a:off x="2705744"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116857</xdr:rowOff>
    </xdr:from>
    <xdr:ext cx="405111" cy="259045"/>
    <xdr:sp macro="" textlink="">
      <xdr:nvSpPr>
        <xdr:cNvPr id="200" name="n_3mainValue【体育館・プール】&#10;有形固定資産減価償却率"/>
        <xdr:cNvSpPr txBox="1"/>
      </xdr:nvSpPr>
      <xdr:spPr>
        <a:xfrm>
          <a:off x="1816744"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78757</xdr:rowOff>
    </xdr:from>
    <xdr:ext cx="405111" cy="259045"/>
    <xdr:sp macro="" textlink="">
      <xdr:nvSpPr>
        <xdr:cNvPr id="201" name="n_4mainValue【体育館・プール】&#10;有形固定資産減価償却率"/>
        <xdr:cNvSpPr txBox="1"/>
      </xdr:nvSpPr>
      <xdr:spPr>
        <a:xfrm>
          <a:off x="9277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1" name="楕円 240"/>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67327</xdr:rowOff>
    </xdr:from>
    <xdr:ext cx="469744" cy="259045"/>
    <xdr:sp macro="" textlink="">
      <xdr:nvSpPr>
        <xdr:cNvPr id="242" name="【体育館・プール】&#10;一人当たり面積該当値テキスト"/>
        <xdr:cNvSpPr txBox="1"/>
      </xdr:nvSpPr>
      <xdr:spPr>
        <a:xfrm>
          <a:off x="10515600"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3" name="楕円 242"/>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44" name="直線コネクタ 243"/>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5" name="楕円 244"/>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95250</xdr:rowOff>
    </xdr:to>
    <xdr:cxnSp macro="">
      <xdr:nvCxnSpPr>
        <xdr:cNvPr id="246" name="直線コネクタ 245"/>
        <xdr:cNvCxnSpPr/>
      </xdr:nvCxnSpPr>
      <xdr:spPr>
        <a:xfrm>
          <a:off x="8750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47" name="楕円 246"/>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93345</xdr:rowOff>
    </xdr:to>
    <xdr:cxnSp macro="">
      <xdr:nvCxnSpPr>
        <xdr:cNvPr id="248" name="直線コネクタ 247"/>
        <xdr:cNvCxnSpPr/>
      </xdr:nvCxnSpPr>
      <xdr:spPr>
        <a:xfrm>
          <a:off x="7861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49" name="楕円 248"/>
        <xdr:cNvSpPr/>
      </xdr:nvSpPr>
      <xdr:spPr>
        <a:xfrm>
          <a:off x="692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118110</xdr:rowOff>
    </xdr:to>
    <xdr:cxnSp macro="">
      <xdr:nvCxnSpPr>
        <xdr:cNvPr id="250" name="直線コネクタ 249"/>
        <xdr:cNvCxnSpPr/>
      </xdr:nvCxnSpPr>
      <xdr:spPr>
        <a:xfrm flipV="1">
          <a:off x="6972300" y="10723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162577</xdr:rowOff>
    </xdr:from>
    <xdr:ext cx="469744" cy="259045"/>
    <xdr:sp macro="" textlink="">
      <xdr:nvSpPr>
        <xdr:cNvPr id="255" name="n_1main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160672</xdr:rowOff>
    </xdr:from>
    <xdr:ext cx="469744" cy="259045"/>
    <xdr:sp macro="" textlink="">
      <xdr:nvSpPr>
        <xdr:cNvPr id="256" name="n_2mainValue【体育館・プール】&#10;一人当たり面積"/>
        <xdr:cNvSpPr txBox="1"/>
      </xdr:nvSpPr>
      <xdr:spPr>
        <a:xfrm>
          <a:off x="8515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7" name="n_3main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8" name="n_4mainValue【体育館・プール】&#10;一人当たり面積"/>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0" name="直線コネクタ 299"/>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3"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4" name="直線コネクタ 303"/>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05"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6" name="フローチャート: 判断 305"/>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7" name="フローチャート: 判断 306"/>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8" name="フローチャート: 判断 307"/>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09" name="フローチャート: 判断 308"/>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0" name="フローチャート: 判断 309"/>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16" name="楕円 315"/>
        <xdr:cNvSpPr/>
      </xdr:nvSpPr>
      <xdr:spPr>
        <a:xfrm>
          <a:off x="4584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317" name="【市民会館】&#10;有形固定資産減価償却率該当値テキスト"/>
        <xdr:cNvSpPr txBox="1"/>
      </xdr:nvSpPr>
      <xdr:spPr>
        <a:xfrm>
          <a:off x="4673600" y="1769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318" name="楕円 317"/>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63137</xdr:rowOff>
    </xdr:to>
    <xdr:cxnSp macro="">
      <xdr:nvCxnSpPr>
        <xdr:cNvPr id="319" name="直線コネクタ 318"/>
        <xdr:cNvCxnSpPr/>
      </xdr:nvCxnSpPr>
      <xdr:spPr>
        <a:xfrm>
          <a:off x="3797300" y="178792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320" name="楕円 319"/>
        <xdr:cNvSpPr/>
      </xdr:nvSpPr>
      <xdr:spPr>
        <a:xfrm>
          <a:off x="2857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48442</xdr:rowOff>
    </xdr:to>
    <xdr:cxnSp macro="">
      <xdr:nvCxnSpPr>
        <xdr:cNvPr id="321" name="直線コネクタ 320"/>
        <xdr:cNvCxnSpPr/>
      </xdr:nvCxnSpPr>
      <xdr:spPr>
        <a:xfrm>
          <a:off x="2908300" y="178531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22" name="楕円 321"/>
        <xdr:cNvSpPr/>
      </xdr:nvSpPr>
      <xdr:spPr>
        <a:xfrm>
          <a:off x="1968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22316</xdr:rowOff>
    </xdr:from>
    <xdr:to>
      <xdr:col>15</xdr:col>
      <xdr:colOff>50800</xdr:colOff>
      <xdr:row>104</xdr:row>
      <xdr:rowOff>22316</xdr:rowOff>
    </xdr:to>
    <xdr:cxnSp macro="">
      <xdr:nvCxnSpPr>
        <xdr:cNvPr id="323" name="直線コネクタ 322"/>
        <xdr:cNvCxnSpPr/>
      </xdr:nvCxnSpPr>
      <xdr:spPr>
        <a:xfrm>
          <a:off x="2019300" y="17853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49893</xdr:rowOff>
    </xdr:from>
    <xdr:to>
      <xdr:col>6</xdr:col>
      <xdr:colOff>38100</xdr:colOff>
      <xdr:row>103</xdr:row>
      <xdr:rowOff>151493</xdr:rowOff>
    </xdr:to>
    <xdr:sp macro="" textlink="">
      <xdr:nvSpPr>
        <xdr:cNvPr id="324" name="楕円 323"/>
        <xdr:cNvSpPr/>
      </xdr:nvSpPr>
      <xdr:spPr>
        <a:xfrm>
          <a:off x="1079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100693</xdr:rowOff>
    </xdr:from>
    <xdr:to>
      <xdr:col>10</xdr:col>
      <xdr:colOff>114300</xdr:colOff>
      <xdr:row>104</xdr:row>
      <xdr:rowOff>22316</xdr:rowOff>
    </xdr:to>
    <xdr:cxnSp macro="">
      <xdr:nvCxnSpPr>
        <xdr:cNvPr id="325" name="直線コネクタ 324"/>
        <xdr:cNvCxnSpPr/>
      </xdr:nvCxnSpPr>
      <xdr:spPr>
        <a:xfrm>
          <a:off x="1130300" y="1776004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26"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27"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28"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329"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330" name="n_1main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331" name="n_2mainValue【市民会館】&#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332" name="n_3main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168020</xdr:rowOff>
    </xdr:from>
    <xdr:ext cx="405111" cy="259045"/>
    <xdr:sp macro="" textlink="">
      <xdr:nvSpPr>
        <xdr:cNvPr id="333" name="n_4mainValue【市民会館】&#10;有形固定資産減価償却率"/>
        <xdr:cNvSpPr txBox="1"/>
      </xdr:nvSpPr>
      <xdr:spPr>
        <a:xfrm>
          <a:off x="927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5" name="直線コネクタ 354"/>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7" name="直線コネクタ 35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8"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9" name="直線コネクタ 358"/>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60"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1" name="フローチャート: 判断 360"/>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2" name="フローチャート: 判断 361"/>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3" name="フローチャート: 判断 362"/>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4" name="フローチャート: 判断 363"/>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5" name="フローチャート: 判断 364"/>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71" name="楕円 370"/>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372" name="【市民会館】&#10;一人当たり面積該当値テキスト"/>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164846</xdr:rowOff>
    </xdr:from>
    <xdr:to>
      <xdr:col>50</xdr:col>
      <xdr:colOff>165100</xdr:colOff>
      <xdr:row>105</xdr:row>
      <xdr:rowOff>94996</xdr:rowOff>
    </xdr:to>
    <xdr:sp macro="" textlink="">
      <xdr:nvSpPr>
        <xdr:cNvPr id="373" name="楕円 372"/>
        <xdr:cNvSpPr/>
      </xdr:nvSpPr>
      <xdr:spPr>
        <a:xfrm>
          <a:off x="9588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44196</xdr:rowOff>
    </xdr:to>
    <xdr:cxnSp macro="">
      <xdr:nvCxnSpPr>
        <xdr:cNvPr id="374" name="直線コネクタ 373"/>
        <xdr:cNvCxnSpPr/>
      </xdr:nvCxnSpPr>
      <xdr:spPr>
        <a:xfrm flipV="1">
          <a:off x="9639300" y="180441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160274</xdr:rowOff>
    </xdr:from>
    <xdr:to>
      <xdr:col>46</xdr:col>
      <xdr:colOff>38100</xdr:colOff>
      <xdr:row>105</xdr:row>
      <xdr:rowOff>90424</xdr:rowOff>
    </xdr:to>
    <xdr:sp macro="" textlink="">
      <xdr:nvSpPr>
        <xdr:cNvPr id="375" name="楕円 374"/>
        <xdr:cNvSpPr/>
      </xdr:nvSpPr>
      <xdr:spPr>
        <a:xfrm>
          <a:off x="8699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39624</xdr:rowOff>
    </xdr:from>
    <xdr:to>
      <xdr:col>50</xdr:col>
      <xdr:colOff>114300</xdr:colOff>
      <xdr:row>105</xdr:row>
      <xdr:rowOff>44196</xdr:rowOff>
    </xdr:to>
    <xdr:cxnSp macro="">
      <xdr:nvCxnSpPr>
        <xdr:cNvPr id="376" name="直線コネクタ 375"/>
        <xdr:cNvCxnSpPr/>
      </xdr:nvCxnSpPr>
      <xdr:spPr>
        <a:xfrm>
          <a:off x="8750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377" name="楕円 376"/>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39624</xdr:rowOff>
    </xdr:from>
    <xdr:to>
      <xdr:col>45</xdr:col>
      <xdr:colOff>177800</xdr:colOff>
      <xdr:row>105</xdr:row>
      <xdr:rowOff>41911</xdr:rowOff>
    </xdr:to>
    <xdr:cxnSp macro="">
      <xdr:nvCxnSpPr>
        <xdr:cNvPr id="378" name="直線コネクタ 377"/>
        <xdr:cNvCxnSpPr/>
      </xdr:nvCxnSpPr>
      <xdr:spPr>
        <a:xfrm flipV="1">
          <a:off x="7861300" y="180418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79" name="楕円 378"/>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41911</xdr:rowOff>
    </xdr:to>
    <xdr:cxnSp macro="">
      <xdr:nvCxnSpPr>
        <xdr:cNvPr id="380" name="直線コネクタ 379"/>
        <xdr:cNvCxnSpPr/>
      </xdr:nvCxnSpPr>
      <xdr:spPr>
        <a:xfrm>
          <a:off x="6972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81"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2"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83"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84"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111523</xdr:rowOff>
    </xdr:from>
    <xdr:ext cx="469744" cy="259045"/>
    <xdr:sp macro="" textlink="">
      <xdr:nvSpPr>
        <xdr:cNvPr id="385" name="n_1mainValue【市民会館】&#10;一人当たり面積"/>
        <xdr:cNvSpPr txBox="1"/>
      </xdr:nvSpPr>
      <xdr:spPr>
        <a:xfrm>
          <a:off x="93917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106951</xdr:rowOff>
    </xdr:from>
    <xdr:ext cx="469744" cy="259045"/>
    <xdr:sp macro="" textlink="">
      <xdr:nvSpPr>
        <xdr:cNvPr id="386" name="n_2mainValue【市民会館】&#10;一人当たり面積"/>
        <xdr:cNvSpPr txBox="1"/>
      </xdr:nvSpPr>
      <xdr:spPr>
        <a:xfrm>
          <a:off x="8515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387"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388" name="n_4main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4" name="直線コネクタ 413"/>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7"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8" name="直線コネクタ 417"/>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9"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0" name="フローチャート: 判断 419"/>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1" name="フローチャート: 判断 420"/>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2" name="フローチャート: 判断 421"/>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3" name="フローチャート: 判断 422"/>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4" name="フローチャート: 判断 423"/>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30" name="楕円 429"/>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31" name="【一般廃棄物処理施設】&#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432" name="楕円 431"/>
        <xdr:cNvSpPr/>
      </xdr:nvSpPr>
      <xdr:spPr>
        <a:xfrm>
          <a:off x="15430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117022</xdr:rowOff>
    </xdr:from>
    <xdr:to>
      <xdr:col>85</xdr:col>
      <xdr:colOff>127000</xdr:colOff>
      <xdr:row>41</xdr:row>
      <xdr:rowOff>103959</xdr:rowOff>
    </xdr:to>
    <xdr:cxnSp macro="">
      <xdr:nvCxnSpPr>
        <xdr:cNvPr id="433" name="直線コネクタ 432"/>
        <xdr:cNvCxnSpPr/>
      </xdr:nvCxnSpPr>
      <xdr:spPr>
        <a:xfrm flipV="1">
          <a:off x="15481300" y="6975022"/>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31931</xdr:rowOff>
    </xdr:from>
    <xdr:to>
      <xdr:col>76</xdr:col>
      <xdr:colOff>165100</xdr:colOff>
      <xdr:row>42</xdr:row>
      <xdr:rowOff>133531</xdr:rowOff>
    </xdr:to>
    <xdr:sp macro="" textlink="">
      <xdr:nvSpPr>
        <xdr:cNvPr id="434" name="楕円 433"/>
        <xdr:cNvSpPr/>
      </xdr:nvSpPr>
      <xdr:spPr>
        <a:xfrm>
          <a:off x="14541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42</xdr:row>
      <xdr:rowOff>82731</xdr:rowOff>
    </xdr:to>
    <xdr:cxnSp macro="">
      <xdr:nvCxnSpPr>
        <xdr:cNvPr id="435" name="直線コネクタ 434"/>
        <xdr:cNvCxnSpPr/>
      </xdr:nvCxnSpPr>
      <xdr:spPr>
        <a:xfrm flipV="1">
          <a:off x="14592300" y="713340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31931</xdr:rowOff>
    </xdr:from>
    <xdr:to>
      <xdr:col>72</xdr:col>
      <xdr:colOff>38100</xdr:colOff>
      <xdr:row>42</xdr:row>
      <xdr:rowOff>133531</xdr:rowOff>
    </xdr:to>
    <xdr:sp macro="" textlink="">
      <xdr:nvSpPr>
        <xdr:cNvPr id="436" name="楕円 435"/>
        <xdr:cNvSpPr/>
      </xdr:nvSpPr>
      <xdr:spPr>
        <a:xfrm>
          <a:off x="13652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82731</xdr:rowOff>
    </xdr:from>
    <xdr:to>
      <xdr:col>76</xdr:col>
      <xdr:colOff>114300</xdr:colOff>
      <xdr:row>42</xdr:row>
      <xdr:rowOff>82731</xdr:rowOff>
    </xdr:to>
    <xdr:cxnSp macro="">
      <xdr:nvCxnSpPr>
        <xdr:cNvPr id="437" name="直線コネクタ 436"/>
        <xdr:cNvCxnSpPr/>
      </xdr:nvCxnSpPr>
      <xdr:spPr>
        <a:xfrm>
          <a:off x="13703300" y="728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30299</xdr:rowOff>
    </xdr:from>
    <xdr:to>
      <xdr:col>67</xdr:col>
      <xdr:colOff>101600</xdr:colOff>
      <xdr:row>42</xdr:row>
      <xdr:rowOff>131899</xdr:rowOff>
    </xdr:to>
    <xdr:sp macro="" textlink="">
      <xdr:nvSpPr>
        <xdr:cNvPr id="438" name="楕円 437"/>
        <xdr:cNvSpPr/>
      </xdr:nvSpPr>
      <xdr:spPr>
        <a:xfrm>
          <a:off x="12763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81099</xdr:rowOff>
    </xdr:from>
    <xdr:to>
      <xdr:col>71</xdr:col>
      <xdr:colOff>177800</xdr:colOff>
      <xdr:row>42</xdr:row>
      <xdr:rowOff>82731</xdr:rowOff>
    </xdr:to>
    <xdr:cxnSp macro="">
      <xdr:nvCxnSpPr>
        <xdr:cNvPr id="439" name="直線コネクタ 438"/>
        <xdr:cNvCxnSpPr/>
      </xdr:nvCxnSpPr>
      <xdr:spPr>
        <a:xfrm>
          <a:off x="12814300" y="728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40"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41"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42"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43"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145886</xdr:rowOff>
    </xdr:from>
    <xdr:ext cx="405111" cy="259045"/>
    <xdr:sp macro="" textlink="">
      <xdr:nvSpPr>
        <xdr:cNvPr id="444" name="n_1mainValue【一般廃棄物処理施設】&#10;有形固定資産減価償却率"/>
        <xdr:cNvSpPr txBox="1"/>
      </xdr:nvSpPr>
      <xdr:spPr>
        <a:xfrm>
          <a:off x="152660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124658</xdr:rowOff>
    </xdr:from>
    <xdr:ext cx="405111" cy="259045"/>
    <xdr:sp macro="" textlink="">
      <xdr:nvSpPr>
        <xdr:cNvPr id="445" name="n_2mainValue【一般廃棄物処理施設】&#10;有形固定資産減価償却率"/>
        <xdr:cNvSpPr txBox="1"/>
      </xdr:nvSpPr>
      <xdr:spPr>
        <a:xfrm>
          <a:off x="14389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124658</xdr:rowOff>
    </xdr:from>
    <xdr:ext cx="405111" cy="259045"/>
    <xdr:sp macro="" textlink="">
      <xdr:nvSpPr>
        <xdr:cNvPr id="446" name="n_3mainValue【一般廃棄物処理施設】&#10;有形固定資産減価償却率"/>
        <xdr:cNvSpPr txBox="1"/>
      </xdr:nvSpPr>
      <xdr:spPr>
        <a:xfrm>
          <a:off x="13500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123026</xdr:rowOff>
    </xdr:from>
    <xdr:ext cx="405111" cy="259045"/>
    <xdr:sp macro="" textlink="">
      <xdr:nvSpPr>
        <xdr:cNvPr id="447" name="n_4mainValue【一般廃棄物処理施設】&#10;有形固定資産減価償却率"/>
        <xdr:cNvSpPr txBox="1"/>
      </xdr:nvSpPr>
      <xdr:spPr>
        <a:xfrm>
          <a:off x="126117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7" name="直線コネクタ 46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9" name="直線コネクタ 46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7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1" name="直線コネクタ 47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72"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3" name="フローチャート: 判断 47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4" name="フローチャート: 判断 47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5" name="フローチャート: 判断 47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6" name="フローチャート: 判断 47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7" name="フローチャート: 判断 47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53672</xdr:rowOff>
    </xdr:from>
    <xdr:to>
      <xdr:col>116</xdr:col>
      <xdr:colOff>114300</xdr:colOff>
      <xdr:row>40</xdr:row>
      <xdr:rowOff>155272</xdr:rowOff>
    </xdr:to>
    <xdr:sp macro="" textlink="">
      <xdr:nvSpPr>
        <xdr:cNvPr id="483" name="楕円 482"/>
        <xdr:cNvSpPr/>
      </xdr:nvSpPr>
      <xdr:spPr>
        <a:xfrm>
          <a:off x="22110700" y="69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140049</xdr:rowOff>
    </xdr:from>
    <xdr:ext cx="534377" cy="259045"/>
    <xdr:sp macro="" textlink="">
      <xdr:nvSpPr>
        <xdr:cNvPr id="484" name="【一般廃棄物処理施設】&#10;一人当たり有形固定資産（償却資産）額該当値テキスト"/>
        <xdr:cNvSpPr txBox="1"/>
      </xdr:nvSpPr>
      <xdr:spPr>
        <a:xfrm>
          <a:off x="22199600" y="68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63199</xdr:rowOff>
    </xdr:from>
    <xdr:to>
      <xdr:col>112</xdr:col>
      <xdr:colOff>38100</xdr:colOff>
      <xdr:row>40</xdr:row>
      <xdr:rowOff>164799</xdr:rowOff>
    </xdr:to>
    <xdr:sp macro="" textlink="">
      <xdr:nvSpPr>
        <xdr:cNvPr id="485" name="楕円 484"/>
        <xdr:cNvSpPr/>
      </xdr:nvSpPr>
      <xdr:spPr>
        <a:xfrm>
          <a:off x="21272500" y="69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104472</xdr:rowOff>
    </xdr:from>
    <xdr:to>
      <xdr:col>116</xdr:col>
      <xdr:colOff>63500</xdr:colOff>
      <xdr:row>40</xdr:row>
      <xdr:rowOff>113999</xdr:rowOff>
    </xdr:to>
    <xdr:cxnSp macro="">
      <xdr:nvCxnSpPr>
        <xdr:cNvPr id="486" name="直線コネクタ 485"/>
        <xdr:cNvCxnSpPr/>
      </xdr:nvCxnSpPr>
      <xdr:spPr>
        <a:xfrm flipV="1">
          <a:off x="21323300" y="6962472"/>
          <a:ext cx="8382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69989</xdr:rowOff>
    </xdr:from>
    <xdr:to>
      <xdr:col>107</xdr:col>
      <xdr:colOff>101600</xdr:colOff>
      <xdr:row>41</xdr:row>
      <xdr:rowOff>139</xdr:rowOff>
    </xdr:to>
    <xdr:sp macro="" textlink="">
      <xdr:nvSpPr>
        <xdr:cNvPr id="487" name="楕円 486"/>
        <xdr:cNvSpPr/>
      </xdr:nvSpPr>
      <xdr:spPr>
        <a:xfrm>
          <a:off x="20383500" y="69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113999</xdr:rowOff>
    </xdr:from>
    <xdr:to>
      <xdr:col>111</xdr:col>
      <xdr:colOff>177800</xdr:colOff>
      <xdr:row>40</xdr:row>
      <xdr:rowOff>120789</xdr:rowOff>
    </xdr:to>
    <xdr:cxnSp macro="">
      <xdr:nvCxnSpPr>
        <xdr:cNvPr id="488" name="直線コネクタ 487"/>
        <xdr:cNvCxnSpPr/>
      </xdr:nvCxnSpPr>
      <xdr:spPr>
        <a:xfrm flipV="1">
          <a:off x="20434300" y="6971999"/>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70177</xdr:rowOff>
    </xdr:from>
    <xdr:to>
      <xdr:col>102</xdr:col>
      <xdr:colOff>165100</xdr:colOff>
      <xdr:row>41</xdr:row>
      <xdr:rowOff>327</xdr:rowOff>
    </xdr:to>
    <xdr:sp macro="" textlink="">
      <xdr:nvSpPr>
        <xdr:cNvPr id="489" name="楕円 488"/>
        <xdr:cNvSpPr/>
      </xdr:nvSpPr>
      <xdr:spPr>
        <a:xfrm>
          <a:off x="19494500" y="69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120789</xdr:rowOff>
    </xdr:from>
    <xdr:to>
      <xdr:col>107</xdr:col>
      <xdr:colOff>50800</xdr:colOff>
      <xdr:row>40</xdr:row>
      <xdr:rowOff>120977</xdr:rowOff>
    </xdr:to>
    <xdr:cxnSp macro="">
      <xdr:nvCxnSpPr>
        <xdr:cNvPr id="490" name="直線コネクタ 489"/>
        <xdr:cNvCxnSpPr/>
      </xdr:nvCxnSpPr>
      <xdr:spPr>
        <a:xfrm flipV="1">
          <a:off x="19545300" y="6978789"/>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70086</xdr:rowOff>
    </xdr:from>
    <xdr:to>
      <xdr:col>98</xdr:col>
      <xdr:colOff>38100</xdr:colOff>
      <xdr:row>41</xdr:row>
      <xdr:rowOff>236</xdr:rowOff>
    </xdr:to>
    <xdr:sp macro="" textlink="">
      <xdr:nvSpPr>
        <xdr:cNvPr id="491" name="楕円 490"/>
        <xdr:cNvSpPr/>
      </xdr:nvSpPr>
      <xdr:spPr>
        <a:xfrm>
          <a:off x="18605500" y="69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120886</xdr:rowOff>
    </xdr:from>
    <xdr:to>
      <xdr:col>102</xdr:col>
      <xdr:colOff>114300</xdr:colOff>
      <xdr:row>40</xdr:row>
      <xdr:rowOff>120977</xdr:rowOff>
    </xdr:to>
    <xdr:cxnSp macro="">
      <xdr:nvCxnSpPr>
        <xdr:cNvPr id="492" name="直線コネクタ 491"/>
        <xdr:cNvCxnSpPr/>
      </xdr:nvCxnSpPr>
      <xdr:spPr>
        <a:xfrm>
          <a:off x="18656300" y="69788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93"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94"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95"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6"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155926</xdr:rowOff>
    </xdr:from>
    <xdr:ext cx="534377" cy="259045"/>
    <xdr:sp macro="" textlink="">
      <xdr:nvSpPr>
        <xdr:cNvPr id="497" name="n_1mainValue【一般廃棄物処理施設】&#10;一人当たり有形固定資産（償却資産）額"/>
        <xdr:cNvSpPr txBox="1"/>
      </xdr:nvSpPr>
      <xdr:spPr>
        <a:xfrm>
          <a:off x="21043411" y="70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162716</xdr:rowOff>
    </xdr:from>
    <xdr:ext cx="534377" cy="259045"/>
    <xdr:sp macro="" textlink="">
      <xdr:nvSpPr>
        <xdr:cNvPr id="498" name="n_2mainValue【一般廃棄物処理施設】&#10;一人当たり有形固定資産（償却資産）額"/>
        <xdr:cNvSpPr txBox="1"/>
      </xdr:nvSpPr>
      <xdr:spPr>
        <a:xfrm>
          <a:off x="20167111" y="70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162904</xdr:rowOff>
    </xdr:from>
    <xdr:ext cx="534377" cy="259045"/>
    <xdr:sp macro="" textlink="">
      <xdr:nvSpPr>
        <xdr:cNvPr id="499" name="n_3mainValue【一般廃棄物処理施設】&#10;一人当たり有形固定資産（償却資産）額"/>
        <xdr:cNvSpPr txBox="1"/>
      </xdr:nvSpPr>
      <xdr:spPr>
        <a:xfrm>
          <a:off x="19278111" y="70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162813</xdr:rowOff>
    </xdr:from>
    <xdr:ext cx="534377" cy="259045"/>
    <xdr:sp macro="" textlink="">
      <xdr:nvSpPr>
        <xdr:cNvPr id="500" name="n_4mainValue【一般廃棄物処理施設】&#10;一人当たり有形固定資産（償却資産）額"/>
        <xdr:cNvSpPr txBox="1"/>
      </xdr:nvSpPr>
      <xdr:spPr>
        <a:xfrm>
          <a:off x="18389111" y="70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6" name="直線コネクタ 525"/>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7"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8" name="直線コネクタ 52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0" name="直線コネクタ 5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31"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2" name="フローチャート: 判断 531"/>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3" name="フローチャート: 判断 532"/>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4" name="フローチャート: 判断 533"/>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5" name="フローチャート: 判断 534"/>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6" name="フローチャート: 判断 535"/>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68399</xdr:rowOff>
    </xdr:from>
    <xdr:to>
      <xdr:col>85</xdr:col>
      <xdr:colOff>177800</xdr:colOff>
      <xdr:row>57</xdr:row>
      <xdr:rowOff>169999</xdr:rowOff>
    </xdr:to>
    <xdr:sp macro="" textlink="">
      <xdr:nvSpPr>
        <xdr:cNvPr id="542" name="楕円 541"/>
        <xdr:cNvSpPr/>
      </xdr:nvSpPr>
      <xdr:spPr>
        <a:xfrm>
          <a:off x="16268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91276</xdr:rowOff>
    </xdr:from>
    <xdr:ext cx="405111" cy="259045"/>
    <xdr:sp macro="" textlink="">
      <xdr:nvSpPr>
        <xdr:cNvPr id="543" name="【保健センター・保健所】&#10;有形固定資産減価償却率該当値テキスト"/>
        <xdr:cNvSpPr txBox="1"/>
      </xdr:nvSpPr>
      <xdr:spPr>
        <a:xfrm>
          <a:off x="163576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32476</xdr:rowOff>
    </xdr:from>
    <xdr:to>
      <xdr:col>81</xdr:col>
      <xdr:colOff>101600</xdr:colOff>
      <xdr:row>57</xdr:row>
      <xdr:rowOff>134076</xdr:rowOff>
    </xdr:to>
    <xdr:sp macro="" textlink="">
      <xdr:nvSpPr>
        <xdr:cNvPr id="544" name="楕円 543"/>
        <xdr:cNvSpPr/>
      </xdr:nvSpPr>
      <xdr:spPr>
        <a:xfrm>
          <a:off x="15430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83276</xdr:rowOff>
    </xdr:from>
    <xdr:to>
      <xdr:col>85</xdr:col>
      <xdr:colOff>127000</xdr:colOff>
      <xdr:row>57</xdr:row>
      <xdr:rowOff>119199</xdr:rowOff>
    </xdr:to>
    <xdr:cxnSp macro="">
      <xdr:nvCxnSpPr>
        <xdr:cNvPr id="545" name="直線コネクタ 544"/>
        <xdr:cNvCxnSpPr/>
      </xdr:nvCxnSpPr>
      <xdr:spPr>
        <a:xfrm>
          <a:off x="15481300" y="98559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546" name="楕円 545"/>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83276</xdr:rowOff>
    </xdr:to>
    <xdr:cxnSp macro="">
      <xdr:nvCxnSpPr>
        <xdr:cNvPr id="547" name="直線コネクタ 546"/>
        <xdr:cNvCxnSpPr/>
      </xdr:nvCxnSpPr>
      <xdr:spPr>
        <a:xfrm>
          <a:off x="14592300" y="98200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548" name="楕円 547"/>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57</xdr:row>
      <xdr:rowOff>47353</xdr:rowOff>
    </xdr:to>
    <xdr:cxnSp macro="">
      <xdr:nvCxnSpPr>
        <xdr:cNvPr id="549" name="直線コネクタ 548"/>
        <xdr:cNvCxnSpPr/>
      </xdr:nvCxnSpPr>
      <xdr:spPr>
        <a:xfrm>
          <a:off x="13703300" y="9820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550" name="楕円 549"/>
        <xdr:cNvSpPr/>
      </xdr:nvSpPr>
      <xdr:spPr>
        <a:xfrm>
          <a:off x="12763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57</xdr:row>
      <xdr:rowOff>47353</xdr:rowOff>
    </xdr:to>
    <xdr:cxnSp macro="">
      <xdr:nvCxnSpPr>
        <xdr:cNvPr id="551" name="直線コネクタ 550"/>
        <xdr:cNvCxnSpPr/>
      </xdr:nvCxnSpPr>
      <xdr:spPr>
        <a:xfrm>
          <a:off x="12814300" y="974979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52"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53"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4"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555"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150603</xdr:rowOff>
    </xdr:from>
    <xdr:ext cx="405111" cy="259045"/>
    <xdr:sp macro="" textlink="">
      <xdr:nvSpPr>
        <xdr:cNvPr id="556" name="n_1mainValue【保健センター・保健所】&#10;有形固定資産減価償却率"/>
        <xdr:cNvSpPr txBox="1"/>
      </xdr:nvSpPr>
      <xdr:spPr>
        <a:xfrm>
          <a:off x="15266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557" name="n_2mainValue【保健センター・保健所】&#10;有形固定資産減価償却率"/>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558" name="n_3mainValue【保健センター・保健所】&#10;有形固定資産減価償却率"/>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559" name="n_4mainValue【保健センター・保健所】&#10;有形固定資産減価償却率"/>
        <xdr:cNvSpPr txBox="1"/>
      </xdr:nvSpPr>
      <xdr:spPr>
        <a:xfrm>
          <a:off x="12611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5" name="直線コネクタ 584"/>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7" name="直線コネクタ 58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8"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9" name="直線コネクタ 588"/>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90"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1" name="フローチャート: 判断 590"/>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2" name="フローチャート: 判断 591"/>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3" name="フローチャート: 判断 592"/>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4" name="フローチャート: 判断 593"/>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5" name="フローチャート: 判断 594"/>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123916</xdr:rowOff>
    </xdr:from>
    <xdr:to>
      <xdr:col>116</xdr:col>
      <xdr:colOff>114300</xdr:colOff>
      <xdr:row>62</xdr:row>
      <xdr:rowOff>54066</xdr:rowOff>
    </xdr:to>
    <xdr:sp macro="" textlink="">
      <xdr:nvSpPr>
        <xdr:cNvPr id="601" name="楕円 600"/>
        <xdr:cNvSpPr/>
      </xdr:nvSpPr>
      <xdr:spPr>
        <a:xfrm>
          <a:off x="22110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146793</xdr:rowOff>
    </xdr:from>
    <xdr:ext cx="469744" cy="259045"/>
    <xdr:sp macro="" textlink="">
      <xdr:nvSpPr>
        <xdr:cNvPr id="602" name="【保健センター・保健所】&#10;一人当たり面積該当値テキスト"/>
        <xdr:cNvSpPr txBox="1"/>
      </xdr:nvSpPr>
      <xdr:spPr>
        <a:xfrm>
          <a:off x="22199600"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123916</xdr:rowOff>
    </xdr:from>
    <xdr:to>
      <xdr:col>112</xdr:col>
      <xdr:colOff>38100</xdr:colOff>
      <xdr:row>62</xdr:row>
      <xdr:rowOff>54066</xdr:rowOff>
    </xdr:to>
    <xdr:sp macro="" textlink="">
      <xdr:nvSpPr>
        <xdr:cNvPr id="603" name="楕円 602"/>
        <xdr:cNvSpPr/>
      </xdr:nvSpPr>
      <xdr:spPr>
        <a:xfrm>
          <a:off x="2127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3266</xdr:rowOff>
    </xdr:from>
    <xdr:to>
      <xdr:col>116</xdr:col>
      <xdr:colOff>63500</xdr:colOff>
      <xdr:row>62</xdr:row>
      <xdr:rowOff>3266</xdr:rowOff>
    </xdr:to>
    <xdr:cxnSp macro="">
      <xdr:nvCxnSpPr>
        <xdr:cNvPr id="604" name="直線コネクタ 603"/>
        <xdr:cNvCxnSpPr/>
      </xdr:nvCxnSpPr>
      <xdr:spPr>
        <a:xfrm>
          <a:off x="21323300" y="10633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5" name="楕円 604"/>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3266</xdr:rowOff>
    </xdr:to>
    <xdr:cxnSp macro="">
      <xdr:nvCxnSpPr>
        <xdr:cNvPr id="606" name="直線コネクタ 605"/>
        <xdr:cNvCxnSpPr/>
      </xdr:nvCxnSpPr>
      <xdr:spPr>
        <a:xfrm>
          <a:off x="20434300" y="1062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楕円 606"/>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08" name="直線コネクタ 607"/>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9" name="楕円 608"/>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10" name="直線コネクタ 609"/>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11"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12"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13"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614" name="n_4aveValue【保健センター・保健所】&#10;一人当たり面積"/>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70593</xdr:rowOff>
    </xdr:from>
    <xdr:ext cx="469744" cy="259045"/>
    <xdr:sp macro="" textlink="">
      <xdr:nvSpPr>
        <xdr:cNvPr id="615" name="n_1mainValue【保健センター・保健所】&#10;一人当たり面積"/>
        <xdr:cNvSpPr txBox="1"/>
      </xdr:nvSpPr>
      <xdr:spPr>
        <a:xfrm>
          <a:off x="21075727" y="1035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6"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17"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18" name="n_4main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60" name="直線コネクタ 659"/>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63"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64" name="直線コネクタ 66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65"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66" name="フローチャート: 判断 665"/>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67" name="フローチャート: 判断 66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68" name="フローチャート: 判断 66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69" name="フローチャート: 判断 668"/>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70" name="フローチャート: 判断 669"/>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676" name="楕円 675"/>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677"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678" name="楕円 677"/>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12519</xdr:rowOff>
    </xdr:to>
    <xdr:cxnSp macro="">
      <xdr:nvCxnSpPr>
        <xdr:cNvPr id="679" name="直線コネクタ 678"/>
        <xdr:cNvCxnSpPr/>
      </xdr:nvCxnSpPr>
      <xdr:spPr>
        <a:xfrm>
          <a:off x="15481300" y="181535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80" name="楕円 679"/>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151312</xdr:rowOff>
    </xdr:to>
    <xdr:cxnSp macro="">
      <xdr:nvCxnSpPr>
        <xdr:cNvPr id="681" name="直線コネクタ 680"/>
        <xdr:cNvCxnSpPr/>
      </xdr:nvCxnSpPr>
      <xdr:spPr>
        <a:xfrm>
          <a:off x="14592300" y="1811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682" name="楕円 681"/>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117021</xdr:rowOff>
    </xdr:to>
    <xdr:cxnSp macro="">
      <xdr:nvCxnSpPr>
        <xdr:cNvPr id="683" name="直線コネクタ 682"/>
        <xdr:cNvCxnSpPr/>
      </xdr:nvCxnSpPr>
      <xdr:spPr>
        <a:xfrm>
          <a:off x="13703300" y="1811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684" name="楕円 683"/>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117021</xdr:rowOff>
    </xdr:to>
    <xdr:cxnSp macro="">
      <xdr:nvCxnSpPr>
        <xdr:cNvPr id="685" name="直線コネクタ 684"/>
        <xdr:cNvCxnSpPr/>
      </xdr:nvCxnSpPr>
      <xdr:spPr>
        <a:xfrm>
          <a:off x="12814300" y="180751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86"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8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88"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89"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690"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691" name="n_2main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692" name="n_3mainValue【庁舎】&#10;有形固定資産減価償却率"/>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114861</xdr:rowOff>
    </xdr:from>
    <xdr:ext cx="405111" cy="259045"/>
    <xdr:sp macro="" textlink="">
      <xdr:nvSpPr>
        <xdr:cNvPr id="693" name="n_4mainValue【庁舎】&#10;有形固定資産減価償却率"/>
        <xdr:cNvSpPr txBox="1"/>
      </xdr:nvSpPr>
      <xdr:spPr>
        <a:xfrm>
          <a:off x="12611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17" name="直線コネクタ 716"/>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18"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19" name="直線コネクタ 718"/>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20"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21" name="直線コネクタ 720"/>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22"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23" name="フローチャート: 判断 722"/>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4" name="フローチャート: 判断 723"/>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25" name="フローチャート: 判断 724"/>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6" name="フローチャート: 判断 725"/>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27" name="フローチャート: 判断 726"/>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57786</xdr:rowOff>
    </xdr:from>
    <xdr:to>
      <xdr:col>116</xdr:col>
      <xdr:colOff>114300</xdr:colOff>
      <xdr:row>106</xdr:row>
      <xdr:rowOff>159386</xdr:rowOff>
    </xdr:to>
    <xdr:sp macro="" textlink="">
      <xdr:nvSpPr>
        <xdr:cNvPr id="733" name="楕円 732"/>
        <xdr:cNvSpPr/>
      </xdr:nvSpPr>
      <xdr:spPr>
        <a:xfrm>
          <a:off x="22110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36213</xdr:rowOff>
    </xdr:from>
    <xdr:ext cx="469744" cy="259045"/>
    <xdr:sp macro="" textlink="">
      <xdr:nvSpPr>
        <xdr:cNvPr id="734" name="【庁舎】&#10;一人当たり面積該当値テキスト"/>
        <xdr:cNvSpPr txBox="1"/>
      </xdr:nvSpPr>
      <xdr:spPr>
        <a:xfrm>
          <a:off x="22199600"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57786</xdr:rowOff>
    </xdr:from>
    <xdr:to>
      <xdr:col>112</xdr:col>
      <xdr:colOff>38100</xdr:colOff>
      <xdr:row>106</xdr:row>
      <xdr:rowOff>159386</xdr:rowOff>
    </xdr:to>
    <xdr:sp macro="" textlink="">
      <xdr:nvSpPr>
        <xdr:cNvPr id="735" name="楕円 734"/>
        <xdr:cNvSpPr/>
      </xdr:nvSpPr>
      <xdr:spPr>
        <a:xfrm>
          <a:off x="2127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108586</xdr:rowOff>
    </xdr:from>
    <xdr:to>
      <xdr:col>116</xdr:col>
      <xdr:colOff>63500</xdr:colOff>
      <xdr:row>106</xdr:row>
      <xdr:rowOff>108586</xdr:rowOff>
    </xdr:to>
    <xdr:cxnSp macro="">
      <xdr:nvCxnSpPr>
        <xdr:cNvPr id="736" name="直線コネクタ 735"/>
        <xdr:cNvCxnSpPr/>
      </xdr:nvCxnSpPr>
      <xdr:spPr>
        <a:xfrm>
          <a:off x="21323300" y="18282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737" name="楕円 736"/>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108586</xdr:rowOff>
    </xdr:to>
    <xdr:cxnSp macro="">
      <xdr:nvCxnSpPr>
        <xdr:cNvPr id="738" name="直線コネクタ 737"/>
        <xdr:cNvCxnSpPr/>
      </xdr:nvCxnSpPr>
      <xdr:spPr>
        <a:xfrm>
          <a:off x="20434300" y="18280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57786</xdr:rowOff>
    </xdr:from>
    <xdr:to>
      <xdr:col>102</xdr:col>
      <xdr:colOff>165100</xdr:colOff>
      <xdr:row>106</xdr:row>
      <xdr:rowOff>159386</xdr:rowOff>
    </xdr:to>
    <xdr:sp macro="" textlink="">
      <xdr:nvSpPr>
        <xdr:cNvPr id="739" name="楕円 738"/>
        <xdr:cNvSpPr/>
      </xdr:nvSpPr>
      <xdr:spPr>
        <a:xfrm>
          <a:off x="19494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108586</xdr:rowOff>
    </xdr:to>
    <xdr:cxnSp macro="">
      <xdr:nvCxnSpPr>
        <xdr:cNvPr id="740" name="直線コネクタ 739"/>
        <xdr:cNvCxnSpPr/>
      </xdr:nvCxnSpPr>
      <xdr:spPr>
        <a:xfrm flipV="1">
          <a:off x="19545300" y="18280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741" name="楕円 740"/>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108586</xdr:rowOff>
    </xdr:from>
    <xdr:to>
      <xdr:col>102</xdr:col>
      <xdr:colOff>114300</xdr:colOff>
      <xdr:row>106</xdr:row>
      <xdr:rowOff>110489</xdr:rowOff>
    </xdr:to>
    <xdr:cxnSp macro="">
      <xdr:nvCxnSpPr>
        <xdr:cNvPr id="742" name="直線コネクタ 741"/>
        <xdr:cNvCxnSpPr/>
      </xdr:nvCxnSpPr>
      <xdr:spPr>
        <a:xfrm flipV="1">
          <a:off x="18656300" y="18282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43"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744"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45"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746"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150513</xdr:rowOff>
    </xdr:from>
    <xdr:ext cx="469744" cy="259045"/>
    <xdr:sp macro="" textlink="">
      <xdr:nvSpPr>
        <xdr:cNvPr id="747" name="n_1mainValue【庁舎】&#10;一人当たり面積"/>
        <xdr:cNvSpPr txBox="1"/>
      </xdr:nvSpPr>
      <xdr:spPr>
        <a:xfrm>
          <a:off x="210757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748" name="n_2mainValue【庁舎】&#10;一人当たり面積"/>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150513</xdr:rowOff>
    </xdr:from>
    <xdr:ext cx="469744" cy="259045"/>
    <xdr:sp macro="" textlink="">
      <xdr:nvSpPr>
        <xdr:cNvPr id="749" name="n_3mainValue【庁舎】&#10;一人当たり面積"/>
        <xdr:cNvSpPr txBox="1"/>
      </xdr:nvSpPr>
      <xdr:spPr>
        <a:xfrm>
          <a:off x="19310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750" name="n_4mainValue【庁舎】&#10;一人当たり面積"/>
        <xdr:cNvSpPr txBox="1"/>
      </xdr:nvSpPr>
      <xdr:spPr>
        <a:xfrm>
          <a:off x="18421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一般廃棄物施設については、建設時から大幅に年数が経過し老朽化していることで、類似団体よりも減価償却率が高くなっている。</a:t>
          </a:r>
          <a:endParaRPr lang="ja-JP" altLang="ja-JP" sz="1600">
            <a:effectLst/>
          </a:endParaRPr>
        </a:p>
        <a:p>
          <a:r>
            <a:rPr kumimoji="1" lang="ja-JP" altLang="ja-JP" sz="1600">
              <a:solidFill>
                <a:schemeClr val="dk1"/>
              </a:solidFill>
              <a:effectLst/>
              <a:latin typeface="+mn-lt"/>
              <a:ea typeface="+mn-ea"/>
              <a:cs typeface="+mn-cs"/>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9443689</v>
      </c>
      <c r="BO4" s="462"/>
      <c r="BP4" s="462"/>
      <c r="BQ4" s="462"/>
      <c r="BR4" s="462"/>
      <c r="BS4" s="462"/>
      <c r="BT4" s="462"/>
      <c r="BU4" s="463"/>
      <c r="BV4" s="461">
        <v>9057653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9002265</v>
      </c>
      <c r="BO5" s="467"/>
      <c r="BP5" s="467"/>
      <c r="BQ5" s="467"/>
      <c r="BR5" s="467"/>
      <c r="BS5" s="467"/>
      <c r="BT5" s="467"/>
      <c r="BU5" s="468"/>
      <c r="BV5" s="466">
        <v>8713084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93.3</v>
      </c>
      <c r="CU5" s="437"/>
      <c r="CV5" s="437"/>
      <c r="CW5" s="437"/>
      <c r="CX5" s="437"/>
      <c r="CY5" s="437"/>
      <c r="CZ5" s="437"/>
      <c r="DA5" s="438"/>
      <c r="DB5" s="436">
        <v>93.6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441424</v>
      </c>
      <c r="BO6" s="467"/>
      <c r="BP6" s="467"/>
      <c r="BQ6" s="467"/>
      <c r="BR6" s="467"/>
      <c r="BS6" s="467"/>
      <c r="BT6" s="467"/>
      <c r="BU6" s="468"/>
      <c r="BV6" s="466">
        <v>344569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99.7</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43344</v>
      </c>
      <c r="BO7" s="467"/>
      <c r="BP7" s="467"/>
      <c r="BQ7" s="467"/>
      <c r="BR7" s="467"/>
      <c r="BS7" s="467"/>
      <c r="BT7" s="467"/>
      <c r="BU7" s="468"/>
      <c r="BV7" s="466">
        <v>31934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6058591</v>
      </c>
      <c r="CU7" s="467"/>
      <c r="CV7" s="467"/>
      <c r="CW7" s="467"/>
      <c r="CX7" s="467"/>
      <c r="CY7" s="467"/>
      <c r="CZ7" s="467"/>
      <c r="DA7" s="468"/>
      <c r="DB7" s="466">
        <v>6015260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398080</v>
      </c>
      <c r="BO8" s="467"/>
      <c r="BP8" s="467"/>
      <c r="BQ8" s="467"/>
      <c r="BR8" s="467"/>
      <c r="BS8" s="467"/>
      <c r="BT8" s="467"/>
      <c r="BU8" s="468"/>
      <c r="BV8" s="466">
        <v>312635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0.54</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27303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85445</v>
      </c>
      <c r="BO9" s="467"/>
      <c r="BP9" s="467"/>
      <c r="BQ9" s="467"/>
      <c r="BR9" s="467"/>
      <c r="BS9" s="467"/>
      <c r="BT9" s="467"/>
      <c r="BU9" s="468"/>
      <c r="BV9" s="466">
        <v>80090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11.5</v>
      </c>
      <c r="CU9" s="437"/>
      <c r="CV9" s="437"/>
      <c r="CW9" s="437"/>
      <c r="CX9" s="437"/>
      <c r="CY9" s="437"/>
      <c r="CZ9" s="437"/>
      <c r="DA9" s="438"/>
      <c r="DB9" s="436">
        <v>12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27734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1910</v>
      </c>
      <c r="BO10" s="467"/>
      <c r="BP10" s="467"/>
      <c r="BQ10" s="467"/>
      <c r="BR10" s="467"/>
      <c r="BS10" s="467"/>
      <c r="BT10" s="467"/>
      <c r="BU10" s="468"/>
      <c r="BV10" s="466">
        <v>1222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28338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76795</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28152</v>
      </c>
      <c r="S13" s="570"/>
      <c r="T13" s="570"/>
      <c r="U13" s="570"/>
      <c r="V13" s="571"/>
      <c r="W13" s="557" t="s">
        <v>138</v>
      </c>
      <c r="X13" s="479"/>
      <c r="Y13" s="479"/>
      <c r="Z13" s="479"/>
      <c r="AA13" s="479"/>
      <c r="AB13" s="480"/>
      <c r="AC13" s="442">
        <v>225</v>
      </c>
      <c r="AD13" s="443"/>
      <c r="AE13" s="443"/>
      <c r="AF13" s="443"/>
      <c r="AG13" s="444"/>
      <c r="AH13" s="442">
        <v>257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87355</v>
      </c>
      <c r="BO13" s="467"/>
      <c r="BP13" s="467"/>
      <c r="BQ13" s="467"/>
      <c r="BR13" s="467"/>
      <c r="BS13" s="467"/>
      <c r="BT13" s="467"/>
      <c r="BU13" s="468"/>
      <c r="BV13" s="466">
        <v>4517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7.1</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28361</v>
      </c>
      <c r="S14" s="570"/>
      <c r="T14" s="570"/>
      <c r="U14" s="570"/>
      <c r="V14" s="571"/>
      <c r="W14" s="572"/>
      <c r="X14" s="482"/>
      <c r="Y14" s="482"/>
      <c r="Z14" s="482"/>
      <c r="AA14" s="482"/>
      <c r="AB14" s="483"/>
      <c r="AC14" s="562">
        <v>2</v>
      </c>
      <c r="AD14" s="563"/>
      <c r="AE14" s="563"/>
      <c r="AF14" s="563"/>
      <c r="AG14" s="564"/>
      <c r="AH14" s="562">
        <v>2.2000000000000002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46.1</v>
      </c>
      <c r="CU14" s="574"/>
      <c r="CV14" s="574"/>
      <c r="CW14" s="574"/>
      <c r="CX14" s="574"/>
      <c r="CY14" s="574"/>
      <c r="CZ14" s="574"/>
      <c r="DA14" s="575"/>
      <c r="DB14" s="573">
        <v>39.799999999999997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145</v>
      </c>
      <c r="N15" s="567"/>
      <c r="O15" s="567"/>
      <c r="P15" s="567"/>
      <c r="Q15" s="568"/>
      <c r="R15" s="569">
        <v>28189</v>
      </c>
      <c r="S15" s="570"/>
      <c r="T15" s="570"/>
      <c r="U15" s="570"/>
      <c r="V15" s="571"/>
      <c r="W15" s="557" t="s">
        <v>146</v>
      </c>
      <c r="X15" s="479"/>
      <c r="Y15" s="479"/>
      <c r="Z15" s="479"/>
      <c r="AA15" s="479"/>
      <c r="AB15" s="480"/>
      <c r="AC15" s="442">
        <v>2789</v>
      </c>
      <c r="AD15" s="443"/>
      <c r="AE15" s="443"/>
      <c r="AF15" s="443"/>
      <c r="AG15" s="444"/>
      <c r="AH15" s="442">
        <v>2904</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2678247</v>
      </c>
      <c r="BO15" s="462"/>
      <c r="BP15" s="462"/>
      <c r="BQ15" s="462"/>
      <c r="BR15" s="462"/>
      <c r="BS15" s="462"/>
      <c r="BT15" s="462"/>
      <c r="BU15" s="463"/>
      <c r="BV15" s="461">
        <v>2659058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24.6</v>
      </c>
      <c r="AD16" s="563"/>
      <c r="AE16" s="563"/>
      <c r="AF16" s="563"/>
      <c r="AG16" s="564"/>
      <c r="AH16" s="562">
        <v>25.3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5010427</v>
      </c>
      <c r="BO16" s="467"/>
      <c r="BP16" s="467"/>
      <c r="BQ16" s="467"/>
      <c r="BR16" s="467"/>
      <c r="BS16" s="467"/>
      <c r="BT16" s="467"/>
      <c r="BU16" s="468"/>
      <c r="BV16" s="466">
        <v>4915601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8311</v>
      </c>
      <c r="AD17" s="443"/>
      <c r="AE17" s="443"/>
      <c r="AF17" s="443"/>
      <c r="AG17" s="444"/>
      <c r="AH17" s="442">
        <v>8297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3411738</v>
      </c>
      <c r="BO17" s="467"/>
      <c r="BP17" s="467"/>
      <c r="BQ17" s="467"/>
      <c r="BR17" s="467"/>
      <c r="BS17" s="467"/>
      <c r="BT17" s="467"/>
      <c r="BU17" s="468"/>
      <c r="BV17" s="466">
        <v>3381988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14.27</v>
      </c>
      <c r="M18" s="531"/>
      <c r="N18" s="531"/>
      <c r="O18" s="531"/>
      <c r="P18" s="531"/>
      <c r="Q18" s="531"/>
      <c r="R18" s="532"/>
      <c r="S18" s="532"/>
      <c r="T18" s="532"/>
      <c r="U18" s="532"/>
      <c r="V18" s="533"/>
      <c r="W18" s="547"/>
      <c r="X18" s="548"/>
      <c r="Y18" s="548"/>
      <c r="Z18" s="548"/>
      <c r="AA18" s="548"/>
      <c r="AB18" s="558"/>
      <c r="AC18" s="430">
        <v>73.400000000000006</v>
      </c>
      <c r="AD18" s="431"/>
      <c r="AE18" s="431"/>
      <c r="AF18" s="431"/>
      <c r="AG18" s="534"/>
      <c r="AH18" s="430">
        <v>72.400000000000006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5772122</v>
      </c>
      <c r="BO18" s="467"/>
      <c r="BP18" s="467"/>
      <c r="BQ18" s="467"/>
      <c r="BR18" s="467"/>
      <c r="BS18" s="467"/>
      <c r="BT18" s="467"/>
      <c r="BU18" s="468"/>
      <c r="BV18" s="466">
        <v>5709322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1913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7098297</v>
      </c>
      <c r="BO19" s="467"/>
      <c r="BP19" s="467"/>
      <c r="BQ19" s="467"/>
      <c r="BR19" s="467"/>
      <c r="BS19" s="467"/>
      <c r="BT19" s="467"/>
      <c r="BU19" s="468"/>
      <c r="BV19" s="466">
        <v>6937559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10330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8736873</v>
      </c>
      <c r="BO23" s="467"/>
      <c r="BP23" s="467"/>
      <c r="BQ23" s="467"/>
      <c r="BR23" s="467"/>
      <c r="BS23" s="467"/>
      <c r="BT23" s="467"/>
      <c r="BU23" s="468"/>
      <c r="BV23" s="466">
        <v>8889542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8180</v>
      </c>
      <c r="R24" s="443"/>
      <c r="S24" s="443"/>
      <c r="T24" s="443"/>
      <c r="U24" s="443"/>
      <c r="V24" s="444"/>
      <c r="W24" s="508"/>
      <c r="X24" s="499"/>
      <c r="Y24" s="500"/>
      <c r="Z24" s="439" t="s">
        <v>170</v>
      </c>
      <c r="AA24" s="440"/>
      <c r="AB24" s="440"/>
      <c r="AC24" s="440"/>
      <c r="AD24" s="440"/>
      <c r="AE24" s="440"/>
      <c r="AF24" s="440"/>
      <c r="AG24" s="441"/>
      <c r="AH24" s="442">
        <v>153</v>
      </c>
      <c r="AI24" s="443"/>
      <c r="AJ24" s="443"/>
      <c r="AK24" s="443"/>
      <c r="AL24" s="444"/>
      <c r="AM24" s="442">
        <v>450126</v>
      </c>
      <c r="AN24" s="443"/>
      <c r="AO24" s="443"/>
      <c r="AP24" s="443"/>
      <c r="AQ24" s="443"/>
      <c r="AR24" s="444"/>
      <c r="AS24" s="442">
        <v>2942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6906153</v>
      </c>
      <c r="BO24" s="467"/>
      <c r="BP24" s="467"/>
      <c r="BQ24" s="467"/>
      <c r="BR24" s="467"/>
      <c r="BS24" s="467"/>
      <c r="BT24" s="467"/>
      <c r="BU24" s="468"/>
      <c r="BV24" s="466">
        <v>6929264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6850</v>
      </c>
      <c r="R25" s="443"/>
      <c r="S25" s="443"/>
      <c r="T25" s="443"/>
      <c r="U25" s="443"/>
      <c r="V25" s="444"/>
      <c r="W25" s="508"/>
      <c r="X25" s="499"/>
      <c r="Y25" s="500"/>
      <c r="Z25" s="439" t="s">
        <v>173</v>
      </c>
      <c r="AA25" s="440"/>
      <c r="AB25" s="440"/>
      <c r="AC25" s="440"/>
      <c r="AD25" s="440"/>
      <c r="AE25" s="440"/>
      <c r="AF25" s="440"/>
      <c r="AG25" s="441"/>
      <c r="AH25" s="442" t="s">
        <v>136</v>
      </c>
      <c r="AI25" s="443"/>
      <c r="AJ25" s="443"/>
      <c r="AK25" s="443"/>
      <c r="AL25" s="444"/>
      <c r="AM25" s="442" t="s">
        <v>136</v>
      </c>
      <c r="AN25" s="443"/>
      <c r="AO25" s="443"/>
      <c r="AP25" s="443"/>
      <c r="AQ25" s="443"/>
      <c r="AR25" s="444"/>
      <c r="AS25" s="442" t="s">
        <v>128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291884</v>
      </c>
      <c r="BO25" s="462"/>
      <c r="BP25" s="462"/>
      <c r="BQ25" s="462"/>
      <c r="BR25" s="462"/>
      <c r="BS25" s="462"/>
      <c r="BT25" s="462"/>
      <c r="BU25" s="463"/>
      <c r="BV25" s="461">
        <v>47595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5980</v>
      </c>
      <c r="R26" s="443"/>
      <c r="S26" s="443"/>
      <c r="T26" s="443"/>
      <c r="U26" s="443"/>
      <c r="V26" s="444"/>
      <c r="W26" s="508"/>
      <c r="X26" s="499"/>
      <c r="Y26" s="500"/>
      <c r="Z26" s="439" t="s">
        <v>176</v>
      </c>
      <c r="AA26" s="521"/>
      <c r="AB26" s="521"/>
      <c r="AC26" s="521"/>
      <c r="AD26" s="521"/>
      <c r="AE26" s="521"/>
      <c r="AF26" s="521"/>
      <c r="AG26" s="522"/>
      <c r="AH26" s="442">
        <v>14</v>
      </c>
      <c r="AI26" s="443"/>
      <c r="AJ26" s="443"/>
      <c r="AK26" s="443"/>
      <c r="AL26" s="444"/>
      <c r="AM26" s="442">
        <v>44072</v>
      </c>
      <c r="AN26" s="443"/>
      <c r="AO26" s="443"/>
      <c r="AP26" s="443"/>
      <c r="AQ26" s="443"/>
      <c r="AR26" s="444"/>
      <c r="AS26" s="442">
        <v>3148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3600</v>
      </c>
      <c r="R27" s="443"/>
      <c r="S27" s="443"/>
      <c r="T27" s="443"/>
      <c r="U27" s="443"/>
      <c r="V27" s="444"/>
      <c r="W27" s="508"/>
      <c r="X27" s="499"/>
      <c r="Y27" s="500"/>
      <c r="Z27" s="439" t="s">
        <v>179</v>
      </c>
      <c r="AA27" s="440"/>
      <c r="AB27" s="440"/>
      <c r="AC27" s="440"/>
      <c r="AD27" s="440"/>
      <c r="AE27" s="440"/>
      <c r="AF27" s="440"/>
      <c r="AG27" s="441"/>
      <c r="AH27" s="442">
        <v>13</v>
      </c>
      <c r="AI27" s="443"/>
      <c r="AJ27" s="443"/>
      <c r="AK27" s="443"/>
      <c r="AL27" s="444"/>
      <c r="AM27" s="442">
        <v>33878</v>
      </c>
      <c r="AN27" s="443"/>
      <c r="AO27" s="443"/>
      <c r="AP27" s="443"/>
      <c r="AQ27" s="443"/>
      <c r="AR27" s="444"/>
      <c r="AS27" s="442">
        <v>2606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751733</v>
      </c>
      <c r="BO27" s="470"/>
      <c r="BP27" s="470"/>
      <c r="BQ27" s="470"/>
      <c r="BR27" s="470"/>
      <c r="BS27" s="470"/>
      <c r="BT27" s="470"/>
      <c r="BU27" s="471"/>
      <c r="BV27" s="469">
        <v>751282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3020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136</v>
      </c>
      <c r="AN28" s="443"/>
      <c r="AO28" s="443"/>
      <c r="AP28" s="443"/>
      <c r="AQ28" s="443"/>
      <c r="AR28" s="444"/>
      <c r="AS28" s="442" t="s">
        <v>128</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1800369</v>
      </c>
      <c r="BO28" s="462"/>
      <c r="BP28" s="462"/>
      <c r="BQ28" s="462"/>
      <c r="BR28" s="462"/>
      <c r="BS28" s="462"/>
      <c r="BT28" s="462"/>
      <c r="BU28" s="463"/>
      <c r="BV28" s="461">
        <v>1798459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11</v>
      </c>
      <c r="M29" s="443"/>
      <c r="N29" s="443"/>
      <c r="O29" s="443"/>
      <c r="P29" s="444"/>
      <c r="Q29" s="442">
        <v>2840</v>
      </c>
      <c r="R29" s="443"/>
      <c r="S29" s="443"/>
      <c r="T29" s="443"/>
      <c r="U29" s="443"/>
      <c r="V29" s="444"/>
      <c r="W29" s="509"/>
      <c r="X29" s="510"/>
      <c r="Y29" s="511"/>
      <c r="Z29" s="439" t="s">
        <v>185</v>
      </c>
      <c r="AA29" s="440"/>
      <c r="AB29" s="440"/>
      <c r="AC29" s="440"/>
      <c r="AD29" s="440"/>
      <c r="AE29" s="440"/>
      <c r="AF29" s="440"/>
      <c r="AG29" s="441"/>
      <c r="AH29" s="442">
        <v>166</v>
      </c>
      <c r="AI29" s="443"/>
      <c r="AJ29" s="443"/>
      <c r="AK29" s="443"/>
      <c r="AL29" s="444"/>
      <c r="AM29" s="442">
        <v>484004</v>
      </c>
      <c r="AN29" s="443"/>
      <c r="AO29" s="443"/>
      <c r="AP29" s="443"/>
      <c r="AQ29" s="443"/>
      <c r="AR29" s="444"/>
      <c r="AS29" s="442">
        <v>2916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239210</v>
      </c>
      <c r="BO29" s="467"/>
      <c r="BP29" s="467"/>
      <c r="BQ29" s="467"/>
      <c r="BR29" s="467"/>
      <c r="BS29" s="467"/>
      <c r="BT29" s="467"/>
      <c r="BU29" s="468"/>
      <c r="BV29" s="466">
        <v>227640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486494</v>
      </c>
      <c r="BO30" s="470"/>
      <c r="BP30" s="470"/>
      <c r="BQ30" s="470"/>
      <c r="BR30" s="470"/>
      <c r="BS30" s="470"/>
      <c r="BT30" s="470"/>
      <c r="BU30" s="471"/>
      <c r="BV30" s="469">
        <v>475455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老人福祉施設三室園組合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斑鳩町文化振興財団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介護保険事業（保険事業勘定）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下水道事業</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奈良県市町村総合事務組合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斑鳩町観光協会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介護保険事業（介護サービス事業勘定）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奈良広域水質検査センター組合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王寺周辺広域休日応急診療施設組合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奈良県後期高齢者医療広域連合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奈良県広域消防組合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A/UpVcPF3t1pHsg7toWcZhWGVHgeWe6OyVzr4eYMjh1JT6F9sneTM6EiNfUp3L83D+Tm10/5VfRBoSXgSYEvXA==" saltValue="4q/l0egu5JGOUAXVQfUo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2996973</v>
      </c>
      <c r="S5" s="734"/>
      <c r="T5" s="734"/>
      <c r="U5" s="734"/>
      <c r="V5" s="734"/>
      <c r="W5" s="734"/>
      <c r="X5" s="734"/>
      <c r="Y5" s="777"/>
      <c r="Z5" s="795">
        <v>31.7</v>
      </c>
      <c r="AA5" s="795"/>
      <c r="AB5" s="795"/>
      <c r="AC5" s="795"/>
      <c r="AD5" s="796">
        <v>2865647</v>
      </c>
      <c r="AE5" s="796"/>
      <c r="AF5" s="796"/>
      <c r="AG5" s="796"/>
      <c r="AH5" s="796"/>
      <c r="AI5" s="796"/>
      <c r="AJ5" s="796"/>
      <c r="AK5" s="796"/>
      <c r="AL5" s="778">
        <v>48.7</v>
      </c>
      <c r="AM5" s="749"/>
      <c r="AN5" s="749"/>
      <c r="AO5" s="779"/>
      <c r="AP5" s="744" t="s">
        <v>225</v>
      </c>
      <c r="AQ5" s="745"/>
      <c r="AR5" s="745"/>
      <c r="AS5" s="745"/>
      <c r="AT5" s="745"/>
      <c r="AU5" s="745"/>
      <c r="AV5" s="745"/>
      <c r="AW5" s="745"/>
      <c r="AX5" s="745"/>
      <c r="AY5" s="745"/>
      <c r="AZ5" s="745"/>
      <c r="BA5" s="745"/>
      <c r="BB5" s="745"/>
      <c r="BC5" s="745"/>
      <c r="BD5" s="745"/>
      <c r="BE5" s="745"/>
      <c r="BF5" s="746"/>
      <c r="BG5" s="678">
        <v>2865647</v>
      </c>
      <c r="BH5" s="679"/>
      <c r="BI5" s="679"/>
      <c r="BJ5" s="679"/>
      <c r="BK5" s="679"/>
      <c r="BL5" s="679"/>
      <c r="BM5" s="679"/>
      <c r="BN5" s="680"/>
      <c r="BO5" s="715">
        <v>95.6</v>
      </c>
      <c r="BP5" s="715"/>
      <c r="BQ5" s="715"/>
      <c r="BR5" s="715"/>
      <c r="BS5" s="716" t="s">
        <v>128</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58057</v>
      </c>
      <c r="S6" s="679"/>
      <c r="T6" s="679"/>
      <c r="U6" s="679"/>
      <c r="V6" s="679"/>
      <c r="W6" s="679"/>
      <c r="X6" s="679"/>
      <c r="Y6" s="680"/>
      <c r="Z6" s="715">
        <v>0.6</v>
      </c>
      <c r="AA6" s="715"/>
      <c r="AB6" s="715"/>
      <c r="AC6" s="715"/>
      <c r="AD6" s="716">
        <v>58057</v>
      </c>
      <c r="AE6" s="716"/>
      <c r="AF6" s="716"/>
      <c r="AG6" s="716"/>
      <c r="AH6" s="716"/>
      <c r="AI6" s="716"/>
      <c r="AJ6" s="716"/>
      <c r="AK6" s="716"/>
      <c r="AL6" s="681">
        <v>1</v>
      </c>
      <c r="AM6" s="682"/>
      <c r="AN6" s="682"/>
      <c r="AO6" s="717"/>
      <c r="AP6" s="675" t="s">
        <v>230</v>
      </c>
      <c r="AQ6" s="676"/>
      <c r="AR6" s="676"/>
      <c r="AS6" s="676"/>
      <c r="AT6" s="676"/>
      <c r="AU6" s="676"/>
      <c r="AV6" s="676"/>
      <c r="AW6" s="676"/>
      <c r="AX6" s="676"/>
      <c r="AY6" s="676"/>
      <c r="AZ6" s="676"/>
      <c r="BA6" s="676"/>
      <c r="BB6" s="676"/>
      <c r="BC6" s="676"/>
      <c r="BD6" s="676"/>
      <c r="BE6" s="676"/>
      <c r="BF6" s="677"/>
      <c r="BG6" s="678">
        <v>2865647</v>
      </c>
      <c r="BH6" s="679"/>
      <c r="BI6" s="679"/>
      <c r="BJ6" s="679"/>
      <c r="BK6" s="679"/>
      <c r="BL6" s="679"/>
      <c r="BM6" s="679"/>
      <c r="BN6" s="680"/>
      <c r="BO6" s="715">
        <v>95.6</v>
      </c>
      <c r="BP6" s="715"/>
      <c r="BQ6" s="715"/>
      <c r="BR6" s="715"/>
      <c r="BS6" s="716" t="s">
        <v>128</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92558</v>
      </c>
      <c r="CS6" s="679"/>
      <c r="CT6" s="679"/>
      <c r="CU6" s="679"/>
      <c r="CV6" s="679"/>
      <c r="CW6" s="679"/>
      <c r="CX6" s="679"/>
      <c r="CY6" s="680"/>
      <c r="CZ6" s="778">
        <v>1</v>
      </c>
      <c r="DA6" s="749"/>
      <c r="DB6" s="749"/>
      <c r="DC6" s="781"/>
      <c r="DD6" s="684" t="s">
        <v>232</v>
      </c>
      <c r="DE6" s="679"/>
      <c r="DF6" s="679"/>
      <c r="DG6" s="679"/>
      <c r="DH6" s="679"/>
      <c r="DI6" s="679"/>
      <c r="DJ6" s="679"/>
      <c r="DK6" s="679"/>
      <c r="DL6" s="679"/>
      <c r="DM6" s="679"/>
      <c r="DN6" s="679"/>
      <c r="DO6" s="679"/>
      <c r="DP6" s="680"/>
      <c r="DQ6" s="684">
        <v>92558</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4953</v>
      </c>
      <c r="S7" s="679"/>
      <c r="T7" s="679"/>
      <c r="U7" s="679"/>
      <c r="V7" s="679"/>
      <c r="W7" s="679"/>
      <c r="X7" s="679"/>
      <c r="Y7" s="680"/>
      <c r="Z7" s="715">
        <v>0.1</v>
      </c>
      <c r="AA7" s="715"/>
      <c r="AB7" s="715"/>
      <c r="AC7" s="715"/>
      <c r="AD7" s="716">
        <v>4953</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1509140</v>
      </c>
      <c r="BH7" s="679"/>
      <c r="BI7" s="679"/>
      <c r="BJ7" s="679"/>
      <c r="BK7" s="679"/>
      <c r="BL7" s="679"/>
      <c r="BM7" s="679"/>
      <c r="BN7" s="680"/>
      <c r="BO7" s="715">
        <v>50.4</v>
      </c>
      <c r="BP7" s="715"/>
      <c r="BQ7" s="715"/>
      <c r="BR7" s="715"/>
      <c r="BS7" s="716" t="s">
        <v>128</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1054518</v>
      </c>
      <c r="CS7" s="679"/>
      <c r="CT7" s="679"/>
      <c r="CU7" s="679"/>
      <c r="CV7" s="679"/>
      <c r="CW7" s="679"/>
      <c r="CX7" s="679"/>
      <c r="CY7" s="680"/>
      <c r="CZ7" s="715">
        <v>11.7</v>
      </c>
      <c r="DA7" s="715"/>
      <c r="DB7" s="715"/>
      <c r="DC7" s="715"/>
      <c r="DD7" s="684">
        <v>21760</v>
      </c>
      <c r="DE7" s="679"/>
      <c r="DF7" s="679"/>
      <c r="DG7" s="679"/>
      <c r="DH7" s="679"/>
      <c r="DI7" s="679"/>
      <c r="DJ7" s="679"/>
      <c r="DK7" s="679"/>
      <c r="DL7" s="679"/>
      <c r="DM7" s="679"/>
      <c r="DN7" s="679"/>
      <c r="DO7" s="679"/>
      <c r="DP7" s="680"/>
      <c r="DQ7" s="684">
        <v>939472</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33170</v>
      </c>
      <c r="S8" s="679"/>
      <c r="T8" s="679"/>
      <c r="U8" s="679"/>
      <c r="V8" s="679"/>
      <c r="W8" s="679"/>
      <c r="X8" s="679"/>
      <c r="Y8" s="680"/>
      <c r="Z8" s="715">
        <v>0.4</v>
      </c>
      <c r="AA8" s="715"/>
      <c r="AB8" s="715"/>
      <c r="AC8" s="715"/>
      <c r="AD8" s="716">
        <v>33170</v>
      </c>
      <c r="AE8" s="716"/>
      <c r="AF8" s="716"/>
      <c r="AG8" s="716"/>
      <c r="AH8" s="716"/>
      <c r="AI8" s="716"/>
      <c r="AJ8" s="716"/>
      <c r="AK8" s="716"/>
      <c r="AL8" s="681">
        <v>0.6</v>
      </c>
      <c r="AM8" s="682"/>
      <c r="AN8" s="682"/>
      <c r="AO8" s="717"/>
      <c r="AP8" s="675" t="s">
        <v>237</v>
      </c>
      <c r="AQ8" s="676"/>
      <c r="AR8" s="676"/>
      <c r="AS8" s="676"/>
      <c r="AT8" s="676"/>
      <c r="AU8" s="676"/>
      <c r="AV8" s="676"/>
      <c r="AW8" s="676"/>
      <c r="AX8" s="676"/>
      <c r="AY8" s="676"/>
      <c r="AZ8" s="676"/>
      <c r="BA8" s="676"/>
      <c r="BB8" s="676"/>
      <c r="BC8" s="676"/>
      <c r="BD8" s="676"/>
      <c r="BE8" s="676"/>
      <c r="BF8" s="677"/>
      <c r="BG8" s="678">
        <v>47227</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3396291</v>
      </c>
      <c r="CS8" s="679"/>
      <c r="CT8" s="679"/>
      <c r="CU8" s="679"/>
      <c r="CV8" s="679"/>
      <c r="CW8" s="679"/>
      <c r="CX8" s="679"/>
      <c r="CY8" s="680"/>
      <c r="CZ8" s="715">
        <v>37.700000000000003</v>
      </c>
      <c r="DA8" s="715"/>
      <c r="DB8" s="715"/>
      <c r="DC8" s="715"/>
      <c r="DD8" s="684">
        <v>7516</v>
      </c>
      <c r="DE8" s="679"/>
      <c r="DF8" s="679"/>
      <c r="DG8" s="679"/>
      <c r="DH8" s="679"/>
      <c r="DI8" s="679"/>
      <c r="DJ8" s="679"/>
      <c r="DK8" s="679"/>
      <c r="DL8" s="679"/>
      <c r="DM8" s="679"/>
      <c r="DN8" s="679"/>
      <c r="DO8" s="679"/>
      <c r="DP8" s="680"/>
      <c r="DQ8" s="684">
        <v>1875176</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19084</v>
      </c>
      <c r="S9" s="679"/>
      <c r="T9" s="679"/>
      <c r="U9" s="679"/>
      <c r="V9" s="679"/>
      <c r="W9" s="679"/>
      <c r="X9" s="679"/>
      <c r="Y9" s="680"/>
      <c r="Z9" s="715">
        <v>0.2</v>
      </c>
      <c r="AA9" s="715"/>
      <c r="AB9" s="715"/>
      <c r="AC9" s="715"/>
      <c r="AD9" s="716">
        <v>19084</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1371527</v>
      </c>
      <c r="BH9" s="679"/>
      <c r="BI9" s="679"/>
      <c r="BJ9" s="679"/>
      <c r="BK9" s="679"/>
      <c r="BL9" s="679"/>
      <c r="BM9" s="679"/>
      <c r="BN9" s="680"/>
      <c r="BO9" s="715">
        <v>45.8</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892498</v>
      </c>
      <c r="CS9" s="679"/>
      <c r="CT9" s="679"/>
      <c r="CU9" s="679"/>
      <c r="CV9" s="679"/>
      <c r="CW9" s="679"/>
      <c r="CX9" s="679"/>
      <c r="CY9" s="680"/>
      <c r="CZ9" s="715">
        <v>9.9</v>
      </c>
      <c r="DA9" s="715"/>
      <c r="DB9" s="715"/>
      <c r="DC9" s="715"/>
      <c r="DD9" s="684">
        <v>60828</v>
      </c>
      <c r="DE9" s="679"/>
      <c r="DF9" s="679"/>
      <c r="DG9" s="679"/>
      <c r="DH9" s="679"/>
      <c r="DI9" s="679"/>
      <c r="DJ9" s="679"/>
      <c r="DK9" s="679"/>
      <c r="DL9" s="679"/>
      <c r="DM9" s="679"/>
      <c r="DN9" s="679"/>
      <c r="DO9" s="679"/>
      <c r="DP9" s="680"/>
      <c r="DQ9" s="684">
        <v>752877</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45912</v>
      </c>
      <c r="BH10" s="679"/>
      <c r="BI10" s="679"/>
      <c r="BJ10" s="679"/>
      <c r="BK10" s="679"/>
      <c r="BL10" s="679"/>
      <c r="BM10" s="679"/>
      <c r="BN10" s="680"/>
      <c r="BO10" s="715">
        <v>1.5</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12552</v>
      </c>
      <c r="CS10" s="679"/>
      <c r="CT10" s="679"/>
      <c r="CU10" s="679"/>
      <c r="CV10" s="679"/>
      <c r="CW10" s="679"/>
      <c r="CX10" s="679"/>
      <c r="CY10" s="680"/>
      <c r="CZ10" s="715">
        <v>0.1</v>
      </c>
      <c r="DA10" s="715"/>
      <c r="DB10" s="715"/>
      <c r="DC10" s="715"/>
      <c r="DD10" s="684" t="s">
        <v>232</v>
      </c>
      <c r="DE10" s="679"/>
      <c r="DF10" s="679"/>
      <c r="DG10" s="679"/>
      <c r="DH10" s="679"/>
      <c r="DI10" s="679"/>
      <c r="DJ10" s="679"/>
      <c r="DK10" s="679"/>
      <c r="DL10" s="679"/>
      <c r="DM10" s="679"/>
      <c r="DN10" s="679"/>
      <c r="DO10" s="679"/>
      <c r="DP10" s="680"/>
      <c r="DQ10" s="684">
        <v>12552</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384660</v>
      </c>
      <c r="S11" s="679"/>
      <c r="T11" s="679"/>
      <c r="U11" s="679"/>
      <c r="V11" s="679"/>
      <c r="W11" s="679"/>
      <c r="X11" s="679"/>
      <c r="Y11" s="680"/>
      <c r="Z11" s="681">
        <v>4.0999999999999996</v>
      </c>
      <c r="AA11" s="682"/>
      <c r="AB11" s="682"/>
      <c r="AC11" s="683"/>
      <c r="AD11" s="684">
        <v>384660</v>
      </c>
      <c r="AE11" s="679"/>
      <c r="AF11" s="679"/>
      <c r="AG11" s="679"/>
      <c r="AH11" s="679"/>
      <c r="AI11" s="679"/>
      <c r="AJ11" s="679"/>
      <c r="AK11" s="680"/>
      <c r="AL11" s="681">
        <v>6.5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44474</v>
      </c>
      <c r="BH11" s="679"/>
      <c r="BI11" s="679"/>
      <c r="BJ11" s="679"/>
      <c r="BK11" s="679"/>
      <c r="BL11" s="679"/>
      <c r="BM11" s="679"/>
      <c r="BN11" s="680"/>
      <c r="BO11" s="715">
        <v>1.5</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112465</v>
      </c>
      <c r="CS11" s="679"/>
      <c r="CT11" s="679"/>
      <c r="CU11" s="679"/>
      <c r="CV11" s="679"/>
      <c r="CW11" s="679"/>
      <c r="CX11" s="679"/>
      <c r="CY11" s="680"/>
      <c r="CZ11" s="715">
        <v>1.2</v>
      </c>
      <c r="DA11" s="715"/>
      <c r="DB11" s="715"/>
      <c r="DC11" s="715"/>
      <c r="DD11" s="684">
        <v>56903</v>
      </c>
      <c r="DE11" s="679"/>
      <c r="DF11" s="679"/>
      <c r="DG11" s="679"/>
      <c r="DH11" s="679"/>
      <c r="DI11" s="679"/>
      <c r="DJ11" s="679"/>
      <c r="DK11" s="679"/>
      <c r="DL11" s="679"/>
      <c r="DM11" s="679"/>
      <c r="DN11" s="679"/>
      <c r="DO11" s="679"/>
      <c r="DP11" s="680"/>
      <c r="DQ11" s="684">
        <v>73670</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v>20165</v>
      </c>
      <c r="S12" s="679"/>
      <c r="T12" s="679"/>
      <c r="U12" s="679"/>
      <c r="V12" s="679"/>
      <c r="W12" s="679"/>
      <c r="X12" s="679"/>
      <c r="Y12" s="680"/>
      <c r="Z12" s="715">
        <v>0.2</v>
      </c>
      <c r="AA12" s="715"/>
      <c r="AB12" s="715"/>
      <c r="AC12" s="715"/>
      <c r="AD12" s="716">
        <v>20165</v>
      </c>
      <c r="AE12" s="716"/>
      <c r="AF12" s="716"/>
      <c r="AG12" s="716"/>
      <c r="AH12" s="716"/>
      <c r="AI12" s="716"/>
      <c r="AJ12" s="716"/>
      <c r="AK12" s="716"/>
      <c r="AL12" s="681">
        <v>0.3</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1166784</v>
      </c>
      <c r="BH12" s="679"/>
      <c r="BI12" s="679"/>
      <c r="BJ12" s="679"/>
      <c r="BK12" s="679"/>
      <c r="BL12" s="679"/>
      <c r="BM12" s="679"/>
      <c r="BN12" s="680"/>
      <c r="BO12" s="715">
        <v>38.9</v>
      </c>
      <c r="BP12" s="715"/>
      <c r="BQ12" s="715"/>
      <c r="BR12" s="715"/>
      <c r="BS12" s="684" t="s">
        <v>232</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102762</v>
      </c>
      <c r="CS12" s="679"/>
      <c r="CT12" s="679"/>
      <c r="CU12" s="679"/>
      <c r="CV12" s="679"/>
      <c r="CW12" s="679"/>
      <c r="CX12" s="679"/>
      <c r="CY12" s="680"/>
      <c r="CZ12" s="715">
        <v>1.1000000000000001</v>
      </c>
      <c r="DA12" s="715"/>
      <c r="DB12" s="715"/>
      <c r="DC12" s="715"/>
      <c r="DD12" s="684">
        <v>2848</v>
      </c>
      <c r="DE12" s="679"/>
      <c r="DF12" s="679"/>
      <c r="DG12" s="679"/>
      <c r="DH12" s="679"/>
      <c r="DI12" s="679"/>
      <c r="DJ12" s="679"/>
      <c r="DK12" s="679"/>
      <c r="DL12" s="679"/>
      <c r="DM12" s="679"/>
      <c r="DN12" s="679"/>
      <c r="DO12" s="679"/>
      <c r="DP12" s="680"/>
      <c r="DQ12" s="684">
        <v>95985</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1166523</v>
      </c>
      <c r="BH13" s="679"/>
      <c r="BI13" s="679"/>
      <c r="BJ13" s="679"/>
      <c r="BK13" s="679"/>
      <c r="BL13" s="679"/>
      <c r="BM13" s="679"/>
      <c r="BN13" s="680"/>
      <c r="BO13" s="715">
        <v>38.9</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853304</v>
      </c>
      <c r="CS13" s="679"/>
      <c r="CT13" s="679"/>
      <c r="CU13" s="679"/>
      <c r="CV13" s="679"/>
      <c r="CW13" s="679"/>
      <c r="CX13" s="679"/>
      <c r="CY13" s="680"/>
      <c r="CZ13" s="715">
        <v>9.5</v>
      </c>
      <c r="DA13" s="715"/>
      <c r="DB13" s="715"/>
      <c r="DC13" s="715"/>
      <c r="DD13" s="684">
        <v>154529</v>
      </c>
      <c r="DE13" s="679"/>
      <c r="DF13" s="679"/>
      <c r="DG13" s="679"/>
      <c r="DH13" s="679"/>
      <c r="DI13" s="679"/>
      <c r="DJ13" s="679"/>
      <c r="DK13" s="679"/>
      <c r="DL13" s="679"/>
      <c r="DM13" s="679"/>
      <c r="DN13" s="679"/>
      <c r="DO13" s="679"/>
      <c r="DP13" s="680"/>
      <c r="DQ13" s="684">
        <v>767820</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9587</v>
      </c>
      <c r="S14" s="679"/>
      <c r="T14" s="679"/>
      <c r="U14" s="679"/>
      <c r="V14" s="679"/>
      <c r="W14" s="679"/>
      <c r="X14" s="679"/>
      <c r="Y14" s="680"/>
      <c r="Z14" s="715">
        <v>0.1</v>
      </c>
      <c r="AA14" s="715"/>
      <c r="AB14" s="715"/>
      <c r="AC14" s="715"/>
      <c r="AD14" s="716">
        <v>9587</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55548</v>
      </c>
      <c r="BH14" s="679"/>
      <c r="BI14" s="679"/>
      <c r="BJ14" s="679"/>
      <c r="BK14" s="679"/>
      <c r="BL14" s="679"/>
      <c r="BM14" s="679"/>
      <c r="BN14" s="680"/>
      <c r="BO14" s="715">
        <v>1.9</v>
      </c>
      <c r="BP14" s="715"/>
      <c r="BQ14" s="715"/>
      <c r="BR14" s="715"/>
      <c r="BS14" s="684" t="s">
        <v>232</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351093</v>
      </c>
      <c r="CS14" s="679"/>
      <c r="CT14" s="679"/>
      <c r="CU14" s="679"/>
      <c r="CV14" s="679"/>
      <c r="CW14" s="679"/>
      <c r="CX14" s="679"/>
      <c r="CY14" s="680"/>
      <c r="CZ14" s="715">
        <v>3.9</v>
      </c>
      <c r="DA14" s="715"/>
      <c r="DB14" s="715"/>
      <c r="DC14" s="715"/>
      <c r="DD14" s="684">
        <v>6340</v>
      </c>
      <c r="DE14" s="679"/>
      <c r="DF14" s="679"/>
      <c r="DG14" s="679"/>
      <c r="DH14" s="679"/>
      <c r="DI14" s="679"/>
      <c r="DJ14" s="679"/>
      <c r="DK14" s="679"/>
      <c r="DL14" s="679"/>
      <c r="DM14" s="679"/>
      <c r="DN14" s="679"/>
      <c r="DO14" s="679"/>
      <c r="DP14" s="680"/>
      <c r="DQ14" s="684">
        <v>348834</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134175</v>
      </c>
      <c r="BH15" s="679"/>
      <c r="BI15" s="679"/>
      <c r="BJ15" s="679"/>
      <c r="BK15" s="679"/>
      <c r="BL15" s="679"/>
      <c r="BM15" s="679"/>
      <c r="BN15" s="680"/>
      <c r="BO15" s="715">
        <v>4.5</v>
      </c>
      <c r="BP15" s="715"/>
      <c r="BQ15" s="715"/>
      <c r="BR15" s="715"/>
      <c r="BS15" s="684" t="s">
        <v>232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1294376</v>
      </c>
      <c r="CS15" s="679"/>
      <c r="CT15" s="679"/>
      <c r="CU15" s="679"/>
      <c r="CV15" s="679"/>
      <c r="CW15" s="679"/>
      <c r="CX15" s="679"/>
      <c r="CY15" s="680"/>
      <c r="CZ15" s="715">
        <v>14.4</v>
      </c>
      <c r="DA15" s="715"/>
      <c r="DB15" s="715"/>
      <c r="DC15" s="715"/>
      <c r="DD15" s="684">
        <v>405206</v>
      </c>
      <c r="DE15" s="679"/>
      <c r="DF15" s="679"/>
      <c r="DG15" s="679"/>
      <c r="DH15" s="679"/>
      <c r="DI15" s="679"/>
      <c r="DJ15" s="679"/>
      <c r="DK15" s="679"/>
      <c r="DL15" s="679"/>
      <c r="DM15" s="679"/>
      <c r="DN15" s="679"/>
      <c r="DO15" s="679"/>
      <c r="DP15" s="680"/>
      <c r="DQ15" s="684">
        <v>882502</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3329</v>
      </c>
      <c r="S16" s="679"/>
      <c r="T16" s="679"/>
      <c r="U16" s="679"/>
      <c r="V16" s="679"/>
      <c r="W16" s="679"/>
      <c r="X16" s="679"/>
      <c r="Y16" s="680"/>
      <c r="Z16" s="715">
        <v>0</v>
      </c>
      <c r="AA16" s="715"/>
      <c r="AB16" s="715"/>
      <c r="AC16" s="715"/>
      <c r="AD16" s="716">
        <v>3329</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136</v>
      </c>
      <c r="BP16" s="715"/>
      <c r="BQ16" s="715"/>
      <c r="BR16" s="715"/>
      <c r="BS16" s="684" t="s">
        <v>232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128</v>
      </c>
      <c r="DA16" s="715"/>
      <c r="DB16" s="715"/>
      <c r="DC16" s="715"/>
      <c r="DD16" s="684" t="s">
        <v>232</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99204</v>
      </c>
      <c r="S17" s="679"/>
      <c r="T17" s="679"/>
      <c r="U17" s="679"/>
      <c r="V17" s="679"/>
      <c r="W17" s="679"/>
      <c r="X17" s="679"/>
      <c r="Y17" s="680"/>
      <c r="Z17" s="715">
        <v>1.1000000000000001</v>
      </c>
      <c r="AA17" s="715"/>
      <c r="AB17" s="715"/>
      <c r="AC17" s="715"/>
      <c r="AD17" s="716">
        <v>99204</v>
      </c>
      <c r="AE17" s="716"/>
      <c r="AF17" s="716"/>
      <c r="AG17" s="716"/>
      <c r="AH17" s="716"/>
      <c r="AI17" s="716"/>
      <c r="AJ17" s="716"/>
      <c r="AK17" s="716"/>
      <c r="AL17" s="681">
        <v>1.7</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839848</v>
      </c>
      <c r="CS17" s="679"/>
      <c r="CT17" s="679"/>
      <c r="CU17" s="679"/>
      <c r="CV17" s="679"/>
      <c r="CW17" s="679"/>
      <c r="CX17" s="679"/>
      <c r="CY17" s="680"/>
      <c r="CZ17" s="715">
        <v>9.3000000000000007</v>
      </c>
      <c r="DA17" s="715"/>
      <c r="DB17" s="715"/>
      <c r="DC17" s="715"/>
      <c r="DD17" s="684" t="s">
        <v>232</v>
      </c>
      <c r="DE17" s="679"/>
      <c r="DF17" s="679"/>
      <c r="DG17" s="679"/>
      <c r="DH17" s="679"/>
      <c r="DI17" s="679"/>
      <c r="DJ17" s="679"/>
      <c r="DK17" s="679"/>
      <c r="DL17" s="679"/>
      <c r="DM17" s="679"/>
      <c r="DN17" s="679"/>
      <c r="DO17" s="679"/>
      <c r="DP17" s="680"/>
      <c r="DQ17" s="684">
        <v>815427</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34728</v>
      </c>
      <c r="S18" s="679"/>
      <c r="T18" s="679"/>
      <c r="U18" s="679"/>
      <c r="V18" s="679"/>
      <c r="W18" s="679"/>
      <c r="X18" s="679"/>
      <c r="Y18" s="680"/>
      <c r="Z18" s="715">
        <v>0.4</v>
      </c>
      <c r="AA18" s="715"/>
      <c r="AB18" s="715"/>
      <c r="AC18" s="715"/>
      <c r="AD18" s="716">
        <v>34728</v>
      </c>
      <c r="AE18" s="716"/>
      <c r="AF18" s="716"/>
      <c r="AG18" s="716"/>
      <c r="AH18" s="716"/>
      <c r="AI18" s="716"/>
      <c r="AJ18" s="716"/>
      <c r="AK18" s="716"/>
      <c r="AL18" s="681">
        <v>0.6</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232</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1440</v>
      </c>
      <c r="S19" s="679"/>
      <c r="T19" s="679"/>
      <c r="U19" s="679"/>
      <c r="V19" s="679"/>
      <c r="W19" s="679"/>
      <c r="X19" s="679"/>
      <c r="Y19" s="680"/>
      <c r="Z19" s="715">
        <v>0</v>
      </c>
      <c r="AA19" s="715"/>
      <c r="AB19" s="715"/>
      <c r="AC19" s="715"/>
      <c r="AD19" s="716">
        <v>1440</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131326</v>
      </c>
      <c r="BH19" s="679"/>
      <c r="BI19" s="679"/>
      <c r="BJ19" s="679"/>
      <c r="BK19" s="679"/>
      <c r="BL19" s="679"/>
      <c r="BM19" s="679"/>
      <c r="BN19" s="680"/>
      <c r="BO19" s="715">
        <v>4.4000000000000004</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430</v>
      </c>
      <c r="S20" s="679"/>
      <c r="T20" s="679"/>
      <c r="U20" s="679"/>
      <c r="V20" s="679"/>
      <c r="W20" s="679"/>
      <c r="X20" s="679"/>
      <c r="Y20" s="680"/>
      <c r="Z20" s="715">
        <v>0</v>
      </c>
      <c r="AA20" s="715"/>
      <c r="AB20" s="715"/>
      <c r="AC20" s="715"/>
      <c r="AD20" s="716">
        <v>430</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131326</v>
      </c>
      <c r="BH20" s="679"/>
      <c r="BI20" s="679"/>
      <c r="BJ20" s="679"/>
      <c r="BK20" s="679"/>
      <c r="BL20" s="679"/>
      <c r="BM20" s="679"/>
      <c r="BN20" s="680"/>
      <c r="BO20" s="715">
        <v>4.4000000000000004</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9002265</v>
      </c>
      <c r="CS20" s="679"/>
      <c r="CT20" s="679"/>
      <c r="CU20" s="679"/>
      <c r="CV20" s="679"/>
      <c r="CW20" s="679"/>
      <c r="CX20" s="679"/>
      <c r="CY20" s="680"/>
      <c r="CZ20" s="715">
        <v>100</v>
      </c>
      <c r="DA20" s="715"/>
      <c r="DB20" s="715"/>
      <c r="DC20" s="715"/>
      <c r="DD20" s="684">
        <v>715930</v>
      </c>
      <c r="DE20" s="679"/>
      <c r="DF20" s="679"/>
      <c r="DG20" s="679"/>
      <c r="DH20" s="679"/>
      <c r="DI20" s="679"/>
      <c r="DJ20" s="679"/>
      <c r="DK20" s="679"/>
      <c r="DL20" s="679"/>
      <c r="DM20" s="679"/>
      <c r="DN20" s="679"/>
      <c r="DO20" s="679"/>
      <c r="DP20" s="680"/>
      <c r="DQ20" s="684">
        <v>6656873</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62606</v>
      </c>
      <c r="S21" s="679"/>
      <c r="T21" s="679"/>
      <c r="U21" s="679"/>
      <c r="V21" s="679"/>
      <c r="W21" s="679"/>
      <c r="X21" s="679"/>
      <c r="Y21" s="680"/>
      <c r="Z21" s="715">
        <v>0.7</v>
      </c>
      <c r="AA21" s="715"/>
      <c r="AB21" s="715"/>
      <c r="AC21" s="715"/>
      <c r="AD21" s="716">
        <v>62606</v>
      </c>
      <c r="AE21" s="716"/>
      <c r="AF21" s="716"/>
      <c r="AG21" s="716"/>
      <c r="AH21" s="716"/>
      <c r="AI21" s="716"/>
      <c r="AJ21" s="716"/>
      <c r="AK21" s="716"/>
      <c r="AL21" s="681">
        <v>1.1000000000000001</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232</v>
      </c>
      <c r="BH21" s="679"/>
      <c r="BI21" s="679"/>
      <c r="BJ21" s="679"/>
      <c r="BK21" s="679"/>
      <c r="BL21" s="679"/>
      <c r="BM21" s="679"/>
      <c r="BN21" s="680"/>
      <c r="BO21" s="715" t="s">
        <v>232</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2696068</v>
      </c>
      <c r="S22" s="679"/>
      <c r="T22" s="679"/>
      <c r="U22" s="679"/>
      <c r="V22" s="679"/>
      <c r="W22" s="679"/>
      <c r="X22" s="679"/>
      <c r="Y22" s="680"/>
      <c r="Z22" s="715">
        <v>28.5</v>
      </c>
      <c r="AA22" s="715"/>
      <c r="AB22" s="715"/>
      <c r="AC22" s="715"/>
      <c r="AD22" s="716">
        <v>2347914</v>
      </c>
      <c r="AE22" s="716"/>
      <c r="AF22" s="716"/>
      <c r="AG22" s="716"/>
      <c r="AH22" s="716"/>
      <c r="AI22" s="716"/>
      <c r="AJ22" s="716"/>
      <c r="AK22" s="716"/>
      <c r="AL22" s="681">
        <v>39.9</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2347914</v>
      </c>
      <c r="S23" s="679"/>
      <c r="T23" s="679"/>
      <c r="U23" s="679"/>
      <c r="V23" s="679"/>
      <c r="W23" s="679"/>
      <c r="X23" s="679"/>
      <c r="Y23" s="680"/>
      <c r="Z23" s="715">
        <v>24.9</v>
      </c>
      <c r="AA23" s="715"/>
      <c r="AB23" s="715"/>
      <c r="AC23" s="715"/>
      <c r="AD23" s="716">
        <v>2347914</v>
      </c>
      <c r="AE23" s="716"/>
      <c r="AF23" s="716"/>
      <c r="AG23" s="716"/>
      <c r="AH23" s="716"/>
      <c r="AI23" s="716"/>
      <c r="AJ23" s="716"/>
      <c r="AK23" s="716"/>
      <c r="AL23" s="681">
        <v>39.9</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v>131326</v>
      </c>
      <c r="BH23" s="679"/>
      <c r="BI23" s="679"/>
      <c r="BJ23" s="679"/>
      <c r="BK23" s="679"/>
      <c r="BL23" s="679"/>
      <c r="BM23" s="679"/>
      <c r="BN23" s="680"/>
      <c r="BO23" s="715">
        <v>4.4000000000000004</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348154</v>
      </c>
      <c r="S24" s="679"/>
      <c r="T24" s="679"/>
      <c r="U24" s="679"/>
      <c r="V24" s="679"/>
      <c r="W24" s="679"/>
      <c r="X24" s="679"/>
      <c r="Y24" s="680"/>
      <c r="Z24" s="715">
        <v>3.7</v>
      </c>
      <c r="AA24" s="715"/>
      <c r="AB24" s="715"/>
      <c r="AC24" s="715"/>
      <c r="AD24" s="716" t="s">
        <v>128</v>
      </c>
      <c r="AE24" s="716"/>
      <c r="AF24" s="716"/>
      <c r="AG24" s="716"/>
      <c r="AH24" s="716"/>
      <c r="AI24" s="716"/>
      <c r="AJ24" s="716"/>
      <c r="AK24" s="716"/>
      <c r="AL24" s="681" t="s">
        <v>128</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136</v>
      </c>
      <c r="BH24" s="679"/>
      <c r="BI24" s="679"/>
      <c r="BJ24" s="679"/>
      <c r="BK24" s="679"/>
      <c r="BL24" s="679"/>
      <c r="BM24" s="679"/>
      <c r="BN24" s="680"/>
      <c r="BO24" s="715" t="s">
        <v>128</v>
      </c>
      <c r="BP24" s="715"/>
      <c r="BQ24" s="715"/>
      <c r="BR24" s="715"/>
      <c r="BS24" s="684" t="s">
        <v>289</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3938789</v>
      </c>
      <c r="CS24" s="734"/>
      <c r="CT24" s="734"/>
      <c r="CU24" s="734"/>
      <c r="CV24" s="734"/>
      <c r="CW24" s="734"/>
      <c r="CX24" s="734"/>
      <c r="CY24" s="777"/>
      <c r="CZ24" s="778">
        <v>43.8</v>
      </c>
      <c r="DA24" s="749"/>
      <c r="DB24" s="749"/>
      <c r="DC24" s="781"/>
      <c r="DD24" s="776">
        <v>2675677</v>
      </c>
      <c r="DE24" s="734"/>
      <c r="DF24" s="734"/>
      <c r="DG24" s="734"/>
      <c r="DH24" s="734"/>
      <c r="DI24" s="734"/>
      <c r="DJ24" s="734"/>
      <c r="DK24" s="777"/>
      <c r="DL24" s="776">
        <v>2619129</v>
      </c>
      <c r="DM24" s="734"/>
      <c r="DN24" s="734"/>
      <c r="DO24" s="734"/>
      <c r="DP24" s="734"/>
      <c r="DQ24" s="734"/>
      <c r="DR24" s="734"/>
      <c r="DS24" s="734"/>
      <c r="DT24" s="734"/>
      <c r="DU24" s="734"/>
      <c r="DV24" s="777"/>
      <c r="DW24" s="778">
        <v>42.3</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232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1452006</v>
      </c>
      <c r="CS25" s="697"/>
      <c r="CT25" s="697"/>
      <c r="CU25" s="697"/>
      <c r="CV25" s="697"/>
      <c r="CW25" s="697"/>
      <c r="CX25" s="697"/>
      <c r="CY25" s="698"/>
      <c r="CZ25" s="681">
        <v>16.100000000000001</v>
      </c>
      <c r="DA25" s="699"/>
      <c r="DB25" s="699"/>
      <c r="DC25" s="700"/>
      <c r="DD25" s="684">
        <v>1358652</v>
      </c>
      <c r="DE25" s="697"/>
      <c r="DF25" s="697"/>
      <c r="DG25" s="697"/>
      <c r="DH25" s="697"/>
      <c r="DI25" s="697"/>
      <c r="DJ25" s="697"/>
      <c r="DK25" s="698"/>
      <c r="DL25" s="684">
        <v>1302104</v>
      </c>
      <c r="DM25" s="697"/>
      <c r="DN25" s="697"/>
      <c r="DO25" s="697"/>
      <c r="DP25" s="697"/>
      <c r="DQ25" s="697"/>
      <c r="DR25" s="697"/>
      <c r="DS25" s="697"/>
      <c r="DT25" s="697"/>
      <c r="DU25" s="697"/>
      <c r="DV25" s="698"/>
      <c r="DW25" s="681">
        <v>21</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6325250</v>
      </c>
      <c r="S26" s="679"/>
      <c r="T26" s="679"/>
      <c r="U26" s="679"/>
      <c r="V26" s="679"/>
      <c r="W26" s="679"/>
      <c r="X26" s="679"/>
      <c r="Y26" s="680"/>
      <c r="Z26" s="715">
        <v>67</v>
      </c>
      <c r="AA26" s="715"/>
      <c r="AB26" s="715"/>
      <c r="AC26" s="715"/>
      <c r="AD26" s="716">
        <v>5845770</v>
      </c>
      <c r="AE26" s="716"/>
      <c r="AF26" s="716"/>
      <c r="AG26" s="716"/>
      <c r="AH26" s="716"/>
      <c r="AI26" s="716"/>
      <c r="AJ26" s="716"/>
      <c r="AK26" s="716"/>
      <c r="AL26" s="681">
        <v>99.3</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232</v>
      </c>
      <c r="BH26" s="679"/>
      <c r="BI26" s="679"/>
      <c r="BJ26" s="679"/>
      <c r="BK26" s="679"/>
      <c r="BL26" s="679"/>
      <c r="BM26" s="679"/>
      <c r="BN26" s="680"/>
      <c r="BO26" s="715" t="s">
        <v>232</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929481</v>
      </c>
      <c r="CS26" s="679"/>
      <c r="CT26" s="679"/>
      <c r="CU26" s="679"/>
      <c r="CV26" s="679"/>
      <c r="CW26" s="679"/>
      <c r="CX26" s="679"/>
      <c r="CY26" s="680"/>
      <c r="CZ26" s="681">
        <v>10.3</v>
      </c>
      <c r="DA26" s="699"/>
      <c r="DB26" s="699"/>
      <c r="DC26" s="700"/>
      <c r="DD26" s="684">
        <v>847522</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2538</v>
      </c>
      <c r="S27" s="679"/>
      <c r="T27" s="679"/>
      <c r="U27" s="679"/>
      <c r="V27" s="679"/>
      <c r="W27" s="679"/>
      <c r="X27" s="679"/>
      <c r="Y27" s="680"/>
      <c r="Z27" s="715">
        <v>0</v>
      </c>
      <c r="AA27" s="715"/>
      <c r="AB27" s="715"/>
      <c r="AC27" s="715"/>
      <c r="AD27" s="716">
        <v>2538</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2996973</v>
      </c>
      <c r="BH27" s="679"/>
      <c r="BI27" s="679"/>
      <c r="BJ27" s="679"/>
      <c r="BK27" s="679"/>
      <c r="BL27" s="679"/>
      <c r="BM27" s="679"/>
      <c r="BN27" s="680"/>
      <c r="BO27" s="715">
        <v>100</v>
      </c>
      <c r="BP27" s="715"/>
      <c r="BQ27" s="715"/>
      <c r="BR27" s="715"/>
      <c r="BS27" s="684" t="s">
        <v>232</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1646935</v>
      </c>
      <c r="CS27" s="697"/>
      <c r="CT27" s="697"/>
      <c r="CU27" s="697"/>
      <c r="CV27" s="697"/>
      <c r="CW27" s="697"/>
      <c r="CX27" s="697"/>
      <c r="CY27" s="698"/>
      <c r="CZ27" s="681">
        <v>18.3</v>
      </c>
      <c r="DA27" s="699"/>
      <c r="DB27" s="699"/>
      <c r="DC27" s="700"/>
      <c r="DD27" s="684">
        <v>501598</v>
      </c>
      <c r="DE27" s="697"/>
      <c r="DF27" s="697"/>
      <c r="DG27" s="697"/>
      <c r="DH27" s="697"/>
      <c r="DI27" s="697"/>
      <c r="DJ27" s="697"/>
      <c r="DK27" s="698"/>
      <c r="DL27" s="684">
        <v>501598</v>
      </c>
      <c r="DM27" s="697"/>
      <c r="DN27" s="697"/>
      <c r="DO27" s="697"/>
      <c r="DP27" s="697"/>
      <c r="DQ27" s="697"/>
      <c r="DR27" s="697"/>
      <c r="DS27" s="697"/>
      <c r="DT27" s="697"/>
      <c r="DU27" s="697"/>
      <c r="DV27" s="698"/>
      <c r="DW27" s="681">
        <v>8.1</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63475</v>
      </c>
      <c r="S28" s="679"/>
      <c r="T28" s="679"/>
      <c r="U28" s="679"/>
      <c r="V28" s="679"/>
      <c r="W28" s="679"/>
      <c r="X28" s="679"/>
      <c r="Y28" s="680"/>
      <c r="Z28" s="715">
        <v>0.7</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839848</v>
      </c>
      <c r="CS28" s="679"/>
      <c r="CT28" s="679"/>
      <c r="CU28" s="679"/>
      <c r="CV28" s="679"/>
      <c r="CW28" s="679"/>
      <c r="CX28" s="679"/>
      <c r="CY28" s="680"/>
      <c r="CZ28" s="681">
        <v>9.3000000000000007</v>
      </c>
      <c r="DA28" s="699"/>
      <c r="DB28" s="699"/>
      <c r="DC28" s="700"/>
      <c r="DD28" s="684">
        <v>815427</v>
      </c>
      <c r="DE28" s="679"/>
      <c r="DF28" s="679"/>
      <c r="DG28" s="679"/>
      <c r="DH28" s="679"/>
      <c r="DI28" s="679"/>
      <c r="DJ28" s="679"/>
      <c r="DK28" s="680"/>
      <c r="DL28" s="684">
        <v>815427</v>
      </c>
      <c r="DM28" s="679"/>
      <c r="DN28" s="679"/>
      <c r="DO28" s="679"/>
      <c r="DP28" s="679"/>
      <c r="DQ28" s="679"/>
      <c r="DR28" s="679"/>
      <c r="DS28" s="679"/>
      <c r="DT28" s="679"/>
      <c r="DU28" s="679"/>
      <c r="DV28" s="680"/>
      <c r="DW28" s="681">
        <v>13.2</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153557</v>
      </c>
      <c r="S29" s="679"/>
      <c r="T29" s="679"/>
      <c r="U29" s="679"/>
      <c r="V29" s="679"/>
      <c r="W29" s="679"/>
      <c r="X29" s="679"/>
      <c r="Y29" s="680"/>
      <c r="Z29" s="715">
        <v>1.6</v>
      </c>
      <c r="AA29" s="715"/>
      <c r="AB29" s="715"/>
      <c r="AC29" s="715"/>
      <c r="AD29" s="716">
        <v>13877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70</v>
      </c>
      <c r="CG29" s="712"/>
      <c r="CH29" s="712"/>
      <c r="CI29" s="712"/>
      <c r="CJ29" s="712"/>
      <c r="CK29" s="712"/>
      <c r="CL29" s="712"/>
      <c r="CM29" s="712"/>
      <c r="CN29" s="712"/>
      <c r="CO29" s="712"/>
      <c r="CP29" s="712"/>
      <c r="CQ29" s="713"/>
      <c r="CR29" s="678">
        <v>839846</v>
      </c>
      <c r="CS29" s="697"/>
      <c r="CT29" s="697"/>
      <c r="CU29" s="697"/>
      <c r="CV29" s="697"/>
      <c r="CW29" s="697"/>
      <c r="CX29" s="697"/>
      <c r="CY29" s="698"/>
      <c r="CZ29" s="681">
        <v>9.3000000000000007</v>
      </c>
      <c r="DA29" s="699"/>
      <c r="DB29" s="699"/>
      <c r="DC29" s="700"/>
      <c r="DD29" s="684">
        <v>815425</v>
      </c>
      <c r="DE29" s="697"/>
      <c r="DF29" s="697"/>
      <c r="DG29" s="697"/>
      <c r="DH29" s="697"/>
      <c r="DI29" s="697"/>
      <c r="DJ29" s="697"/>
      <c r="DK29" s="698"/>
      <c r="DL29" s="684">
        <v>815425</v>
      </c>
      <c r="DM29" s="697"/>
      <c r="DN29" s="697"/>
      <c r="DO29" s="697"/>
      <c r="DP29" s="697"/>
      <c r="DQ29" s="697"/>
      <c r="DR29" s="697"/>
      <c r="DS29" s="697"/>
      <c r="DT29" s="697"/>
      <c r="DU29" s="697"/>
      <c r="DV29" s="698"/>
      <c r="DW29" s="681">
        <v>13.2</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77647</v>
      </c>
      <c r="S30" s="679"/>
      <c r="T30" s="679"/>
      <c r="U30" s="679"/>
      <c r="V30" s="679"/>
      <c r="W30" s="679"/>
      <c r="X30" s="679"/>
      <c r="Y30" s="680"/>
      <c r="Z30" s="715">
        <v>0.8</v>
      </c>
      <c r="AA30" s="715"/>
      <c r="AB30" s="715"/>
      <c r="AC30" s="715"/>
      <c r="AD30" s="716" t="s">
        <v>232</v>
      </c>
      <c r="AE30" s="716"/>
      <c r="AF30" s="716"/>
      <c r="AG30" s="716"/>
      <c r="AH30" s="716"/>
      <c r="AI30" s="716"/>
      <c r="AJ30" s="716"/>
      <c r="AK30" s="716"/>
      <c r="AL30" s="681" t="s">
        <v>128</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790269</v>
      </c>
      <c r="CS30" s="679"/>
      <c r="CT30" s="679"/>
      <c r="CU30" s="679"/>
      <c r="CV30" s="679"/>
      <c r="CW30" s="679"/>
      <c r="CX30" s="679"/>
      <c r="CY30" s="680"/>
      <c r="CZ30" s="681">
        <v>8.8000000000000007</v>
      </c>
      <c r="DA30" s="699"/>
      <c r="DB30" s="699"/>
      <c r="DC30" s="700"/>
      <c r="DD30" s="684">
        <v>765848</v>
      </c>
      <c r="DE30" s="679"/>
      <c r="DF30" s="679"/>
      <c r="DG30" s="679"/>
      <c r="DH30" s="679"/>
      <c r="DI30" s="679"/>
      <c r="DJ30" s="679"/>
      <c r="DK30" s="680"/>
      <c r="DL30" s="684">
        <v>765848</v>
      </c>
      <c r="DM30" s="679"/>
      <c r="DN30" s="679"/>
      <c r="DO30" s="679"/>
      <c r="DP30" s="679"/>
      <c r="DQ30" s="679"/>
      <c r="DR30" s="679"/>
      <c r="DS30" s="679"/>
      <c r="DT30" s="679"/>
      <c r="DU30" s="679"/>
      <c r="DV30" s="680"/>
      <c r="DW30" s="681">
        <v>12.4</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1039316</v>
      </c>
      <c r="S31" s="679"/>
      <c r="T31" s="679"/>
      <c r="U31" s="679"/>
      <c r="V31" s="679"/>
      <c r="W31" s="679"/>
      <c r="X31" s="679"/>
      <c r="Y31" s="680"/>
      <c r="Z31" s="715">
        <v>11</v>
      </c>
      <c r="AA31" s="715"/>
      <c r="AB31" s="715"/>
      <c r="AC31" s="715"/>
      <c r="AD31" s="716" t="s">
        <v>232</v>
      </c>
      <c r="AE31" s="716"/>
      <c r="AF31" s="716"/>
      <c r="AG31" s="716"/>
      <c r="AH31" s="716"/>
      <c r="AI31" s="716"/>
      <c r="AJ31" s="716"/>
      <c r="AK31" s="716"/>
      <c r="AL31" s="681" t="s">
        <v>128</v>
      </c>
      <c r="AM31" s="682"/>
      <c r="AN31" s="682"/>
      <c r="AO31" s="717"/>
      <c r="AP31" s="752" t="s">
        <v>309</v>
      </c>
      <c r="AQ31" s="753"/>
      <c r="AR31" s="753"/>
      <c r="AS31" s="753"/>
      <c r="AT31" s="758" t="s">
        <v>310</v>
      </c>
      <c r="AU31" s="231"/>
      <c r="AV31" s="231"/>
      <c r="AW31" s="231"/>
      <c r="AX31" s="744" t="s">
        <v>185</v>
      </c>
      <c r="AY31" s="745"/>
      <c r="AZ31" s="745"/>
      <c r="BA31" s="745"/>
      <c r="BB31" s="745"/>
      <c r="BC31" s="745"/>
      <c r="BD31" s="745"/>
      <c r="BE31" s="745"/>
      <c r="BF31" s="746"/>
      <c r="BG31" s="747">
        <v>99.5</v>
      </c>
      <c r="BH31" s="748"/>
      <c r="BI31" s="748"/>
      <c r="BJ31" s="748"/>
      <c r="BK31" s="748"/>
      <c r="BL31" s="748"/>
      <c r="BM31" s="749">
        <v>97.9</v>
      </c>
      <c r="BN31" s="748"/>
      <c r="BO31" s="748"/>
      <c r="BP31" s="748"/>
      <c r="BQ31" s="750"/>
      <c r="BR31" s="747">
        <v>99.4</v>
      </c>
      <c r="BS31" s="748"/>
      <c r="BT31" s="748"/>
      <c r="BU31" s="748"/>
      <c r="BV31" s="748"/>
      <c r="BW31" s="748"/>
      <c r="BX31" s="749">
        <v>97.7</v>
      </c>
      <c r="BY31" s="748"/>
      <c r="BZ31" s="748"/>
      <c r="CA31" s="748"/>
      <c r="CB31" s="750"/>
      <c r="CD31" s="769"/>
      <c r="CE31" s="770"/>
      <c r="CF31" s="711" t="s">
        <v>311</v>
      </c>
      <c r="CG31" s="712"/>
      <c r="CH31" s="712"/>
      <c r="CI31" s="712"/>
      <c r="CJ31" s="712"/>
      <c r="CK31" s="712"/>
      <c r="CL31" s="712"/>
      <c r="CM31" s="712"/>
      <c r="CN31" s="712"/>
      <c r="CO31" s="712"/>
      <c r="CP31" s="712"/>
      <c r="CQ31" s="713"/>
      <c r="CR31" s="678">
        <v>49577</v>
      </c>
      <c r="CS31" s="697"/>
      <c r="CT31" s="697"/>
      <c r="CU31" s="697"/>
      <c r="CV31" s="697"/>
      <c r="CW31" s="697"/>
      <c r="CX31" s="697"/>
      <c r="CY31" s="698"/>
      <c r="CZ31" s="681">
        <v>0.6</v>
      </c>
      <c r="DA31" s="699"/>
      <c r="DB31" s="699"/>
      <c r="DC31" s="700"/>
      <c r="DD31" s="684">
        <v>49577</v>
      </c>
      <c r="DE31" s="697"/>
      <c r="DF31" s="697"/>
      <c r="DG31" s="697"/>
      <c r="DH31" s="697"/>
      <c r="DI31" s="697"/>
      <c r="DJ31" s="697"/>
      <c r="DK31" s="698"/>
      <c r="DL31" s="684">
        <v>49577</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1" t="s">
        <v>312</v>
      </c>
      <c r="C32" s="762"/>
      <c r="D32" s="762"/>
      <c r="E32" s="762"/>
      <c r="F32" s="762"/>
      <c r="G32" s="762"/>
      <c r="H32" s="762"/>
      <c r="I32" s="762"/>
      <c r="J32" s="762"/>
      <c r="K32" s="762"/>
      <c r="L32" s="762"/>
      <c r="M32" s="762"/>
      <c r="N32" s="762"/>
      <c r="O32" s="762"/>
      <c r="P32" s="762"/>
      <c r="Q32" s="763"/>
      <c r="R32" s="678" t="s">
        <v>289</v>
      </c>
      <c r="S32" s="679"/>
      <c r="T32" s="679"/>
      <c r="U32" s="679"/>
      <c r="V32" s="679"/>
      <c r="W32" s="679"/>
      <c r="X32" s="679"/>
      <c r="Y32" s="680"/>
      <c r="Z32" s="715" t="s">
        <v>232</v>
      </c>
      <c r="AA32" s="715"/>
      <c r="AB32" s="715"/>
      <c r="AC32" s="715"/>
      <c r="AD32" s="716" t="s">
        <v>128</v>
      </c>
      <c r="AE32" s="716"/>
      <c r="AF32" s="716"/>
      <c r="AG32" s="716"/>
      <c r="AH32" s="716"/>
      <c r="AI32" s="716"/>
      <c r="AJ32" s="716"/>
      <c r="AK32" s="716"/>
      <c r="AL32" s="681" t="s">
        <v>232</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99.5</v>
      </c>
      <c r="BH32" s="697"/>
      <c r="BI32" s="697"/>
      <c r="BJ32" s="697"/>
      <c r="BK32" s="697"/>
      <c r="BL32" s="697"/>
      <c r="BM32" s="682">
        <v>98.8</v>
      </c>
      <c r="BN32" s="743"/>
      <c r="BO32" s="743"/>
      <c r="BP32" s="743"/>
      <c r="BQ32" s="721"/>
      <c r="BR32" s="751">
        <v>99.4</v>
      </c>
      <c r="BS32" s="697"/>
      <c r="BT32" s="697"/>
      <c r="BU32" s="697"/>
      <c r="BV32" s="697"/>
      <c r="BW32" s="697"/>
      <c r="BX32" s="682">
        <v>98.5</v>
      </c>
      <c r="BY32" s="743"/>
      <c r="BZ32" s="743"/>
      <c r="CA32" s="743"/>
      <c r="CB32" s="721"/>
      <c r="CD32" s="771"/>
      <c r="CE32" s="772"/>
      <c r="CF32" s="711" t="s">
        <v>315</v>
      </c>
      <c r="CG32" s="712"/>
      <c r="CH32" s="712"/>
      <c r="CI32" s="712"/>
      <c r="CJ32" s="712"/>
      <c r="CK32" s="712"/>
      <c r="CL32" s="712"/>
      <c r="CM32" s="712"/>
      <c r="CN32" s="712"/>
      <c r="CO32" s="712"/>
      <c r="CP32" s="712"/>
      <c r="CQ32" s="713"/>
      <c r="CR32" s="678">
        <v>2</v>
      </c>
      <c r="CS32" s="679"/>
      <c r="CT32" s="679"/>
      <c r="CU32" s="679"/>
      <c r="CV32" s="679"/>
      <c r="CW32" s="679"/>
      <c r="CX32" s="679"/>
      <c r="CY32" s="680"/>
      <c r="CZ32" s="681">
        <v>0</v>
      </c>
      <c r="DA32" s="699"/>
      <c r="DB32" s="699"/>
      <c r="DC32" s="700"/>
      <c r="DD32" s="684">
        <v>2</v>
      </c>
      <c r="DE32" s="679"/>
      <c r="DF32" s="679"/>
      <c r="DG32" s="679"/>
      <c r="DH32" s="679"/>
      <c r="DI32" s="679"/>
      <c r="DJ32" s="679"/>
      <c r="DK32" s="680"/>
      <c r="DL32" s="684">
        <v>2</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634623</v>
      </c>
      <c r="S33" s="679"/>
      <c r="T33" s="679"/>
      <c r="U33" s="679"/>
      <c r="V33" s="679"/>
      <c r="W33" s="679"/>
      <c r="X33" s="679"/>
      <c r="Y33" s="680"/>
      <c r="Z33" s="715">
        <v>6.7</v>
      </c>
      <c r="AA33" s="715"/>
      <c r="AB33" s="715"/>
      <c r="AC33" s="715"/>
      <c r="AD33" s="716" t="s">
        <v>128</v>
      </c>
      <c r="AE33" s="716"/>
      <c r="AF33" s="716"/>
      <c r="AG33" s="716"/>
      <c r="AH33" s="716"/>
      <c r="AI33" s="716"/>
      <c r="AJ33" s="716"/>
      <c r="AK33" s="716"/>
      <c r="AL33" s="681" t="s">
        <v>232</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99.5</v>
      </c>
      <c r="BH33" s="663"/>
      <c r="BI33" s="663"/>
      <c r="BJ33" s="663"/>
      <c r="BK33" s="663"/>
      <c r="BL33" s="663"/>
      <c r="BM33" s="706">
        <v>96.7</v>
      </c>
      <c r="BN33" s="663"/>
      <c r="BO33" s="663"/>
      <c r="BP33" s="663"/>
      <c r="BQ33" s="727"/>
      <c r="BR33" s="742">
        <v>99.5</v>
      </c>
      <c r="BS33" s="663"/>
      <c r="BT33" s="663"/>
      <c r="BU33" s="663"/>
      <c r="BV33" s="663"/>
      <c r="BW33" s="663"/>
      <c r="BX33" s="706">
        <v>96.5</v>
      </c>
      <c r="BY33" s="663"/>
      <c r="BZ33" s="663"/>
      <c r="CA33" s="663"/>
      <c r="CB33" s="727"/>
      <c r="CD33" s="711" t="s">
        <v>318</v>
      </c>
      <c r="CE33" s="712"/>
      <c r="CF33" s="712"/>
      <c r="CG33" s="712"/>
      <c r="CH33" s="712"/>
      <c r="CI33" s="712"/>
      <c r="CJ33" s="712"/>
      <c r="CK33" s="712"/>
      <c r="CL33" s="712"/>
      <c r="CM33" s="712"/>
      <c r="CN33" s="712"/>
      <c r="CO33" s="712"/>
      <c r="CP33" s="712"/>
      <c r="CQ33" s="713"/>
      <c r="CR33" s="678">
        <v>4347546</v>
      </c>
      <c r="CS33" s="697"/>
      <c r="CT33" s="697"/>
      <c r="CU33" s="697"/>
      <c r="CV33" s="697"/>
      <c r="CW33" s="697"/>
      <c r="CX33" s="697"/>
      <c r="CY33" s="698"/>
      <c r="CZ33" s="681">
        <v>48.3</v>
      </c>
      <c r="DA33" s="699"/>
      <c r="DB33" s="699"/>
      <c r="DC33" s="700"/>
      <c r="DD33" s="684">
        <v>3738840</v>
      </c>
      <c r="DE33" s="697"/>
      <c r="DF33" s="697"/>
      <c r="DG33" s="697"/>
      <c r="DH33" s="697"/>
      <c r="DI33" s="697"/>
      <c r="DJ33" s="697"/>
      <c r="DK33" s="698"/>
      <c r="DL33" s="684">
        <v>3152993</v>
      </c>
      <c r="DM33" s="697"/>
      <c r="DN33" s="697"/>
      <c r="DO33" s="697"/>
      <c r="DP33" s="697"/>
      <c r="DQ33" s="697"/>
      <c r="DR33" s="697"/>
      <c r="DS33" s="697"/>
      <c r="DT33" s="697"/>
      <c r="DU33" s="697"/>
      <c r="DV33" s="698"/>
      <c r="DW33" s="681">
        <v>51</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46957</v>
      </c>
      <c r="S34" s="679"/>
      <c r="T34" s="679"/>
      <c r="U34" s="679"/>
      <c r="V34" s="679"/>
      <c r="W34" s="679"/>
      <c r="X34" s="679"/>
      <c r="Y34" s="680"/>
      <c r="Z34" s="715">
        <v>0.5</v>
      </c>
      <c r="AA34" s="715"/>
      <c r="AB34" s="715"/>
      <c r="AC34" s="715"/>
      <c r="AD34" s="716">
        <v>22859</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1983265</v>
      </c>
      <c r="CS34" s="679"/>
      <c r="CT34" s="679"/>
      <c r="CU34" s="679"/>
      <c r="CV34" s="679"/>
      <c r="CW34" s="679"/>
      <c r="CX34" s="679"/>
      <c r="CY34" s="680"/>
      <c r="CZ34" s="681">
        <v>22</v>
      </c>
      <c r="DA34" s="699"/>
      <c r="DB34" s="699"/>
      <c r="DC34" s="700"/>
      <c r="DD34" s="684">
        <v>1682853</v>
      </c>
      <c r="DE34" s="679"/>
      <c r="DF34" s="679"/>
      <c r="DG34" s="679"/>
      <c r="DH34" s="679"/>
      <c r="DI34" s="679"/>
      <c r="DJ34" s="679"/>
      <c r="DK34" s="680"/>
      <c r="DL34" s="684">
        <v>1601522</v>
      </c>
      <c r="DM34" s="679"/>
      <c r="DN34" s="679"/>
      <c r="DO34" s="679"/>
      <c r="DP34" s="679"/>
      <c r="DQ34" s="679"/>
      <c r="DR34" s="679"/>
      <c r="DS34" s="679"/>
      <c r="DT34" s="679"/>
      <c r="DU34" s="679"/>
      <c r="DV34" s="680"/>
      <c r="DW34" s="681">
        <v>25.9</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16850</v>
      </c>
      <c r="S35" s="679"/>
      <c r="T35" s="679"/>
      <c r="U35" s="679"/>
      <c r="V35" s="679"/>
      <c r="W35" s="679"/>
      <c r="X35" s="679"/>
      <c r="Y35" s="680"/>
      <c r="Z35" s="715">
        <v>0.2</v>
      </c>
      <c r="AA35" s="715"/>
      <c r="AB35" s="715"/>
      <c r="AC35" s="715"/>
      <c r="AD35" s="716" t="s">
        <v>128</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98432</v>
      </c>
      <c r="CS35" s="697"/>
      <c r="CT35" s="697"/>
      <c r="CU35" s="697"/>
      <c r="CV35" s="697"/>
      <c r="CW35" s="697"/>
      <c r="CX35" s="697"/>
      <c r="CY35" s="698"/>
      <c r="CZ35" s="681">
        <v>1.1000000000000001</v>
      </c>
      <c r="DA35" s="699"/>
      <c r="DB35" s="699"/>
      <c r="DC35" s="700"/>
      <c r="DD35" s="684">
        <v>81218</v>
      </c>
      <c r="DE35" s="697"/>
      <c r="DF35" s="697"/>
      <c r="DG35" s="697"/>
      <c r="DH35" s="697"/>
      <c r="DI35" s="697"/>
      <c r="DJ35" s="697"/>
      <c r="DK35" s="698"/>
      <c r="DL35" s="684">
        <v>81218</v>
      </c>
      <c r="DM35" s="697"/>
      <c r="DN35" s="697"/>
      <c r="DO35" s="697"/>
      <c r="DP35" s="697"/>
      <c r="DQ35" s="697"/>
      <c r="DR35" s="697"/>
      <c r="DS35" s="697"/>
      <c r="DT35" s="697"/>
      <c r="DU35" s="697"/>
      <c r="DV35" s="698"/>
      <c r="DW35" s="681">
        <v>1.3</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1023</v>
      </c>
      <c r="S36" s="679"/>
      <c r="T36" s="679"/>
      <c r="U36" s="679"/>
      <c r="V36" s="679"/>
      <c r="W36" s="679"/>
      <c r="X36" s="679"/>
      <c r="Y36" s="680"/>
      <c r="Z36" s="715">
        <v>0</v>
      </c>
      <c r="AA36" s="715"/>
      <c r="AB36" s="715"/>
      <c r="AC36" s="715"/>
      <c r="AD36" s="716" t="s">
        <v>128</v>
      </c>
      <c r="AE36" s="716"/>
      <c r="AF36" s="716"/>
      <c r="AG36" s="716"/>
      <c r="AH36" s="716"/>
      <c r="AI36" s="716"/>
      <c r="AJ36" s="716"/>
      <c r="AK36" s="716"/>
      <c r="AL36" s="681" t="s">
        <v>128</v>
      </c>
      <c r="AM36" s="682"/>
      <c r="AN36" s="682"/>
      <c r="AO36" s="717"/>
      <c r="AP36" s="235"/>
      <c r="AQ36" s="730" t="s">
        <v>326</v>
      </c>
      <c r="AR36" s="731"/>
      <c r="AS36" s="731"/>
      <c r="AT36" s="731"/>
      <c r="AU36" s="731"/>
      <c r="AV36" s="731"/>
      <c r="AW36" s="731"/>
      <c r="AX36" s="731"/>
      <c r="AY36" s="732"/>
      <c r="AZ36" s="733">
        <v>1501457</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-190086</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1258011</v>
      </c>
      <c r="CS36" s="679"/>
      <c r="CT36" s="679"/>
      <c r="CU36" s="679"/>
      <c r="CV36" s="679"/>
      <c r="CW36" s="679"/>
      <c r="CX36" s="679"/>
      <c r="CY36" s="680"/>
      <c r="CZ36" s="681">
        <v>14</v>
      </c>
      <c r="DA36" s="699"/>
      <c r="DB36" s="699"/>
      <c r="DC36" s="700"/>
      <c r="DD36" s="684">
        <v>1165154</v>
      </c>
      <c r="DE36" s="679"/>
      <c r="DF36" s="679"/>
      <c r="DG36" s="679"/>
      <c r="DH36" s="679"/>
      <c r="DI36" s="679"/>
      <c r="DJ36" s="679"/>
      <c r="DK36" s="680"/>
      <c r="DL36" s="684">
        <v>709957</v>
      </c>
      <c r="DM36" s="679"/>
      <c r="DN36" s="679"/>
      <c r="DO36" s="679"/>
      <c r="DP36" s="679"/>
      <c r="DQ36" s="679"/>
      <c r="DR36" s="679"/>
      <c r="DS36" s="679"/>
      <c r="DT36" s="679"/>
      <c r="DU36" s="679"/>
      <c r="DV36" s="680"/>
      <c r="DW36" s="681">
        <v>11.5</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344569</v>
      </c>
      <c r="S37" s="679"/>
      <c r="T37" s="679"/>
      <c r="U37" s="679"/>
      <c r="V37" s="679"/>
      <c r="W37" s="679"/>
      <c r="X37" s="679"/>
      <c r="Y37" s="680"/>
      <c r="Z37" s="715">
        <v>3.6</v>
      </c>
      <c r="AA37" s="715"/>
      <c r="AB37" s="715"/>
      <c r="AC37" s="715"/>
      <c r="AD37" s="716" t="s">
        <v>128</v>
      </c>
      <c r="AE37" s="716"/>
      <c r="AF37" s="716"/>
      <c r="AG37" s="716"/>
      <c r="AH37" s="716"/>
      <c r="AI37" s="716"/>
      <c r="AJ37" s="716"/>
      <c r="AK37" s="716"/>
      <c r="AL37" s="681" t="s">
        <v>232</v>
      </c>
      <c r="AM37" s="682"/>
      <c r="AN37" s="682"/>
      <c r="AO37" s="717"/>
      <c r="AQ37" s="718" t="s">
        <v>330</v>
      </c>
      <c r="AR37" s="719"/>
      <c r="AS37" s="719"/>
      <c r="AT37" s="719"/>
      <c r="AU37" s="719"/>
      <c r="AV37" s="719"/>
      <c r="AW37" s="719"/>
      <c r="AX37" s="719"/>
      <c r="AY37" s="720"/>
      <c r="AZ37" s="678">
        <v>517981</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-222969</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368368</v>
      </c>
      <c r="CS37" s="697"/>
      <c r="CT37" s="697"/>
      <c r="CU37" s="697"/>
      <c r="CV37" s="697"/>
      <c r="CW37" s="697"/>
      <c r="CX37" s="697"/>
      <c r="CY37" s="698"/>
      <c r="CZ37" s="681">
        <v>4.0999999999999996</v>
      </c>
      <c r="DA37" s="699"/>
      <c r="DB37" s="699"/>
      <c r="DC37" s="700"/>
      <c r="DD37" s="684">
        <v>366773</v>
      </c>
      <c r="DE37" s="697"/>
      <c r="DF37" s="697"/>
      <c r="DG37" s="697"/>
      <c r="DH37" s="697"/>
      <c r="DI37" s="697"/>
      <c r="DJ37" s="697"/>
      <c r="DK37" s="698"/>
      <c r="DL37" s="684">
        <v>349437</v>
      </c>
      <c r="DM37" s="697"/>
      <c r="DN37" s="697"/>
      <c r="DO37" s="697"/>
      <c r="DP37" s="697"/>
      <c r="DQ37" s="697"/>
      <c r="DR37" s="697"/>
      <c r="DS37" s="697"/>
      <c r="DT37" s="697"/>
      <c r="DU37" s="697"/>
      <c r="DV37" s="698"/>
      <c r="DW37" s="681">
        <v>5.6</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100284</v>
      </c>
      <c r="S38" s="679"/>
      <c r="T38" s="679"/>
      <c r="U38" s="679"/>
      <c r="V38" s="679"/>
      <c r="W38" s="679"/>
      <c r="X38" s="679"/>
      <c r="Y38" s="680"/>
      <c r="Z38" s="715">
        <v>1.1000000000000001</v>
      </c>
      <c r="AA38" s="715"/>
      <c r="AB38" s="715"/>
      <c r="AC38" s="715"/>
      <c r="AD38" s="716">
        <v>3300</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1410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3559</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982066</v>
      </c>
      <c r="CS38" s="679"/>
      <c r="CT38" s="679"/>
      <c r="CU38" s="679"/>
      <c r="CV38" s="679"/>
      <c r="CW38" s="679"/>
      <c r="CX38" s="679"/>
      <c r="CY38" s="680"/>
      <c r="CZ38" s="681">
        <v>10.9</v>
      </c>
      <c r="DA38" s="699"/>
      <c r="DB38" s="699"/>
      <c r="DC38" s="700"/>
      <c r="DD38" s="684">
        <v>797053</v>
      </c>
      <c r="DE38" s="679"/>
      <c r="DF38" s="679"/>
      <c r="DG38" s="679"/>
      <c r="DH38" s="679"/>
      <c r="DI38" s="679"/>
      <c r="DJ38" s="679"/>
      <c r="DK38" s="680"/>
      <c r="DL38" s="684">
        <v>760271</v>
      </c>
      <c r="DM38" s="679"/>
      <c r="DN38" s="679"/>
      <c r="DO38" s="679"/>
      <c r="DP38" s="679"/>
      <c r="DQ38" s="679"/>
      <c r="DR38" s="679"/>
      <c r="DS38" s="679"/>
      <c r="DT38" s="679"/>
      <c r="DU38" s="679"/>
      <c r="DV38" s="680"/>
      <c r="DW38" s="681">
        <v>12.3</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637600</v>
      </c>
      <c r="S39" s="679"/>
      <c r="T39" s="679"/>
      <c r="U39" s="679"/>
      <c r="V39" s="679"/>
      <c r="W39" s="679"/>
      <c r="X39" s="679"/>
      <c r="Y39" s="680"/>
      <c r="Z39" s="715">
        <v>6.8</v>
      </c>
      <c r="AA39" s="715"/>
      <c r="AB39" s="715"/>
      <c r="AC39" s="715"/>
      <c r="AD39" s="716" t="s">
        <v>232</v>
      </c>
      <c r="AE39" s="716"/>
      <c r="AF39" s="716"/>
      <c r="AG39" s="716"/>
      <c r="AH39" s="716"/>
      <c r="AI39" s="716"/>
      <c r="AJ39" s="716"/>
      <c r="AK39" s="716"/>
      <c r="AL39" s="681" t="s">
        <v>136</v>
      </c>
      <c r="AM39" s="682"/>
      <c r="AN39" s="682"/>
      <c r="AO39" s="717"/>
      <c r="AQ39" s="718" t="s">
        <v>338</v>
      </c>
      <c r="AR39" s="719"/>
      <c r="AS39" s="719"/>
      <c r="AT39" s="719"/>
      <c r="AU39" s="719"/>
      <c r="AV39" s="719"/>
      <c r="AW39" s="719"/>
      <c r="AX39" s="719"/>
      <c r="AY39" s="720"/>
      <c r="AZ39" s="678" t="s">
        <v>128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5733</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25542</v>
      </c>
      <c r="CS39" s="697"/>
      <c r="CT39" s="697"/>
      <c r="CU39" s="697"/>
      <c r="CV39" s="697"/>
      <c r="CW39" s="697"/>
      <c r="CX39" s="697"/>
      <c r="CY39" s="698"/>
      <c r="CZ39" s="681">
        <v>0.3</v>
      </c>
      <c r="DA39" s="699"/>
      <c r="DB39" s="699"/>
      <c r="DC39" s="700"/>
      <c r="DD39" s="684">
        <v>12537</v>
      </c>
      <c r="DE39" s="697"/>
      <c r="DF39" s="697"/>
      <c r="DG39" s="697"/>
      <c r="DH39" s="697"/>
      <c r="DI39" s="697"/>
      <c r="DJ39" s="697"/>
      <c r="DK39" s="698"/>
      <c r="DL39" s="684" t="s">
        <v>232</v>
      </c>
      <c r="DM39" s="697"/>
      <c r="DN39" s="697"/>
      <c r="DO39" s="697"/>
      <c r="DP39" s="697"/>
      <c r="DQ39" s="697"/>
      <c r="DR39" s="697"/>
      <c r="DS39" s="697"/>
      <c r="DT39" s="697"/>
      <c r="DU39" s="697"/>
      <c r="DV39" s="698"/>
      <c r="DW39" s="681" t="s">
        <v>232</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232</v>
      </c>
      <c r="AA40" s="715"/>
      <c r="AB40" s="715"/>
      <c r="AC40" s="715"/>
      <c r="AD40" s="716" t="s">
        <v>128</v>
      </c>
      <c r="AE40" s="716"/>
      <c r="AF40" s="716"/>
      <c r="AG40" s="716"/>
      <c r="AH40" s="716"/>
      <c r="AI40" s="716"/>
      <c r="AJ40" s="716"/>
      <c r="AK40" s="716"/>
      <c r="AL40" s="681" t="s">
        <v>232</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99</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230</v>
      </c>
      <c r="CS40" s="679"/>
      <c r="CT40" s="679"/>
      <c r="CU40" s="679"/>
      <c r="CV40" s="679"/>
      <c r="CW40" s="679"/>
      <c r="CX40" s="679"/>
      <c r="CY40" s="680"/>
      <c r="CZ40" s="681">
        <v>0</v>
      </c>
      <c r="DA40" s="699"/>
      <c r="DB40" s="699"/>
      <c r="DC40" s="700"/>
      <c r="DD40" s="684">
        <v>25</v>
      </c>
      <c r="DE40" s="679"/>
      <c r="DF40" s="679"/>
      <c r="DG40" s="679"/>
      <c r="DH40" s="679"/>
      <c r="DI40" s="679"/>
      <c r="DJ40" s="679"/>
      <c r="DK40" s="680"/>
      <c r="DL40" s="684">
        <v>25</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v>298800</v>
      </c>
      <c r="S41" s="679"/>
      <c r="T41" s="679"/>
      <c r="U41" s="679"/>
      <c r="V41" s="679"/>
      <c r="W41" s="679"/>
      <c r="X41" s="679"/>
      <c r="Y41" s="680"/>
      <c r="Z41" s="715">
        <v>3.2</v>
      </c>
      <c r="AA41" s="715"/>
      <c r="AB41" s="715"/>
      <c r="AC41" s="715"/>
      <c r="AD41" s="716" t="s">
        <v>232</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237653</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232</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9443689</v>
      </c>
      <c r="S42" s="701"/>
      <c r="T42" s="701"/>
      <c r="U42" s="701"/>
      <c r="V42" s="701"/>
      <c r="W42" s="701"/>
      <c r="X42" s="701"/>
      <c r="Y42" s="703"/>
      <c r="Z42" s="704">
        <v>100</v>
      </c>
      <c r="AA42" s="704"/>
      <c r="AB42" s="704"/>
      <c r="AC42" s="704"/>
      <c r="AD42" s="705">
        <v>5888344</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744413</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367</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715930</v>
      </c>
      <c r="CS42" s="679"/>
      <c r="CT42" s="679"/>
      <c r="CU42" s="679"/>
      <c r="CV42" s="679"/>
      <c r="CW42" s="679"/>
      <c r="CX42" s="679"/>
      <c r="CY42" s="680"/>
      <c r="CZ42" s="681">
        <v>8</v>
      </c>
      <c r="DA42" s="682"/>
      <c r="DB42" s="682"/>
      <c r="DC42" s="683"/>
      <c r="DD42" s="684">
        <v>242356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19912</v>
      </c>
      <c r="CS43" s="697"/>
      <c r="CT43" s="697"/>
      <c r="CU43" s="697"/>
      <c r="CV43" s="697"/>
      <c r="CW43" s="697"/>
      <c r="CX43" s="697"/>
      <c r="CY43" s="698"/>
      <c r="CZ43" s="681">
        <v>0.2</v>
      </c>
      <c r="DA43" s="699"/>
      <c r="DB43" s="699"/>
      <c r="DC43" s="700"/>
      <c r="DD43" s="684">
        <v>19912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355</v>
      </c>
      <c r="CG44" s="676"/>
      <c r="CH44" s="676"/>
      <c r="CI44" s="676"/>
      <c r="CJ44" s="676"/>
      <c r="CK44" s="676"/>
      <c r="CL44" s="676"/>
      <c r="CM44" s="676"/>
      <c r="CN44" s="676"/>
      <c r="CO44" s="676"/>
      <c r="CP44" s="676"/>
      <c r="CQ44" s="677"/>
      <c r="CR44" s="678">
        <v>715930</v>
      </c>
      <c r="CS44" s="679"/>
      <c r="CT44" s="679"/>
      <c r="CU44" s="679"/>
      <c r="CV44" s="679"/>
      <c r="CW44" s="679"/>
      <c r="CX44" s="679"/>
      <c r="CY44" s="680"/>
      <c r="CZ44" s="681">
        <v>8</v>
      </c>
      <c r="DA44" s="682"/>
      <c r="DB44" s="682"/>
      <c r="DC44" s="683"/>
      <c r="DD44" s="684">
        <v>242356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251168</v>
      </c>
      <c r="CS45" s="697"/>
      <c r="CT45" s="697"/>
      <c r="CU45" s="697"/>
      <c r="CV45" s="697"/>
      <c r="CW45" s="697"/>
      <c r="CX45" s="697"/>
      <c r="CY45" s="698"/>
      <c r="CZ45" s="681">
        <v>2.8</v>
      </c>
      <c r="DA45" s="699"/>
      <c r="DB45" s="699"/>
      <c r="DC45" s="700"/>
      <c r="DD45" s="684">
        <v>35831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432522</v>
      </c>
      <c r="CS46" s="679"/>
      <c r="CT46" s="679"/>
      <c r="CU46" s="679"/>
      <c r="CV46" s="679"/>
      <c r="CW46" s="679"/>
      <c r="CX46" s="679"/>
      <c r="CY46" s="680"/>
      <c r="CZ46" s="681">
        <v>4.8</v>
      </c>
      <c r="DA46" s="682"/>
      <c r="DB46" s="682"/>
      <c r="DC46" s="683"/>
      <c r="DD46" s="684">
        <v>186885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128</v>
      </c>
      <c r="CS47" s="697"/>
      <c r="CT47" s="697"/>
      <c r="CU47" s="697"/>
      <c r="CV47" s="697"/>
      <c r="CW47" s="697"/>
      <c r="CX47" s="697"/>
      <c r="CY47" s="698"/>
      <c r="CZ47" s="681" t="s">
        <v>128</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9002265</v>
      </c>
      <c r="CS49" s="663"/>
      <c r="CT49" s="663"/>
      <c r="CU49" s="663"/>
      <c r="CV49" s="663"/>
      <c r="CW49" s="663"/>
      <c r="CX49" s="663"/>
      <c r="CY49" s="664"/>
      <c r="CZ49" s="665">
        <v>100</v>
      </c>
      <c r="DA49" s="666"/>
      <c r="DB49" s="666"/>
      <c r="DC49" s="667"/>
      <c r="DD49" s="668">
        <v>6656873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3EqtbPiktGRE5u9NStB4yicTNQOOrE+QbVLUMR/eOVRuzc690eOtrytfcAIJaX3drSeKpyVx/DrOb4pdRR7gUQ==" saltValue="G7/M8KGl6cwYlh2qXqtm8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7">
        <v>9443</v>
      </c>
      <c r="R7" s="1198"/>
      <c r="S7" s="1198"/>
      <c r="T7" s="1198"/>
      <c r="U7" s="1198"/>
      <c r="V7" s="1198">
        <v>9002</v>
      </c>
      <c r="W7" s="1198"/>
      <c r="X7" s="1198"/>
      <c r="Y7" s="1198"/>
      <c r="Z7" s="1198"/>
      <c r="AA7" s="1198">
        <v>441</v>
      </c>
      <c r="AB7" s="1198"/>
      <c r="AC7" s="1198"/>
      <c r="AD7" s="1198"/>
      <c r="AE7" s="1199"/>
      <c r="AF7" s="1200">
        <v>398</v>
      </c>
      <c r="AG7" s="1201"/>
      <c r="AH7" s="1201"/>
      <c r="AI7" s="1201"/>
      <c r="AJ7" s="1202"/>
      <c r="AK7" s="1184">
        <v>1</v>
      </c>
      <c r="AL7" s="1185"/>
      <c r="AM7" s="1185"/>
      <c r="AN7" s="1185"/>
      <c r="AO7" s="1185"/>
      <c r="AP7" s="1185">
        <v>8737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595</v>
      </c>
      <c r="BT7" s="1189"/>
      <c r="BU7" s="1189"/>
      <c r="BV7" s="1189"/>
      <c r="BW7" s="1189"/>
      <c r="BX7" s="1189"/>
      <c r="BY7" s="1189"/>
      <c r="BZ7" s="1189"/>
      <c r="CA7" s="1189"/>
      <c r="CB7" s="1189"/>
      <c r="CC7" s="1189"/>
      <c r="CD7" s="1189"/>
      <c r="CE7" s="1189"/>
      <c r="CF7" s="1189"/>
      <c r="CG7" s="1190"/>
      <c r="CH7" s="1181">
        <v>1</v>
      </c>
      <c r="CI7" s="1182"/>
      <c r="CJ7" s="1182"/>
      <c r="CK7" s="1182"/>
      <c r="CL7" s="1183"/>
      <c r="CM7" s="1181">
        <v>129</v>
      </c>
      <c r="CN7" s="1182"/>
      <c r="CO7" s="1182"/>
      <c r="CP7" s="1182"/>
      <c r="CQ7" s="1183"/>
      <c r="CR7" s="1181">
        <v>100</v>
      </c>
      <c r="CS7" s="1182"/>
      <c r="CT7" s="1182"/>
      <c r="CU7" s="1182"/>
      <c r="CV7" s="1183"/>
      <c r="CW7" s="1181">
        <v>6</v>
      </c>
      <c r="CX7" s="1182"/>
      <c r="CY7" s="1182"/>
      <c r="CZ7" s="1182"/>
      <c r="DA7" s="1183"/>
      <c r="DB7" s="1181" t="s">
        <v>520</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596</v>
      </c>
      <c r="BT8" s="1108"/>
      <c r="BU8" s="1108"/>
      <c r="BV8" s="1108"/>
      <c r="BW8" s="1108"/>
      <c r="BX8" s="1108"/>
      <c r="BY8" s="1108"/>
      <c r="BZ8" s="1108"/>
      <c r="CA8" s="1108"/>
      <c r="CB8" s="1108"/>
      <c r="CC8" s="1108"/>
      <c r="CD8" s="1108"/>
      <c r="CE8" s="1108"/>
      <c r="CF8" s="1108"/>
      <c r="CG8" s="1109"/>
      <c r="CH8" s="1082">
        <v>0</v>
      </c>
      <c r="CI8" s="1083"/>
      <c r="CJ8" s="1083"/>
      <c r="CK8" s="1083"/>
      <c r="CL8" s="1084"/>
      <c r="CM8" s="1082">
        <v>22</v>
      </c>
      <c r="CN8" s="1083"/>
      <c r="CO8" s="1083"/>
      <c r="CP8" s="1083"/>
      <c r="CQ8" s="1084"/>
      <c r="CR8" s="1082" t="s">
        <v>520</v>
      </c>
      <c r="CS8" s="1083"/>
      <c r="CT8" s="1083"/>
      <c r="CU8" s="1083"/>
      <c r="CV8" s="1084"/>
      <c r="CW8" s="1082">
        <v>26</v>
      </c>
      <c r="CX8" s="1083"/>
      <c r="CY8" s="1083"/>
      <c r="CZ8" s="1083"/>
      <c r="DA8" s="1084"/>
      <c r="DB8" s="1082" t="s">
        <v>520</v>
      </c>
      <c r="DC8" s="1083"/>
      <c r="DD8" s="1083"/>
      <c r="DE8" s="1083"/>
      <c r="DF8" s="1084"/>
      <c r="DG8" s="1082" t="s">
        <v>520</v>
      </c>
      <c r="DH8" s="1083"/>
      <c r="DI8" s="1083"/>
      <c r="DJ8" s="1083"/>
      <c r="DK8" s="1084"/>
      <c r="DL8" s="1082" t="s">
        <v>520</v>
      </c>
      <c r="DM8" s="1083"/>
      <c r="DN8" s="1083"/>
      <c r="DO8" s="1083"/>
      <c r="DP8" s="1084"/>
      <c r="DQ8" s="1082" t="s">
        <v>520</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398</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401</v>
      </c>
      <c r="C28" s="1144"/>
      <c r="D28" s="1144"/>
      <c r="E28" s="1144"/>
      <c r="F28" s="1144"/>
      <c r="G28" s="1144"/>
      <c r="H28" s="1144"/>
      <c r="I28" s="1144"/>
      <c r="J28" s="1144"/>
      <c r="K28" s="1144"/>
      <c r="L28" s="1144"/>
      <c r="M28" s="1144"/>
      <c r="N28" s="1144"/>
      <c r="O28" s="1144"/>
      <c r="P28" s="1145"/>
      <c r="Q28" s="1146">
        <v>2941</v>
      </c>
      <c r="R28" s="1147"/>
      <c r="S28" s="1147"/>
      <c r="T28" s="1147"/>
      <c r="U28" s="1147"/>
      <c r="V28" s="1147">
        <v>3131</v>
      </c>
      <c r="W28" s="1147"/>
      <c r="X28" s="1147"/>
      <c r="Y28" s="1147"/>
      <c r="Z28" s="1147"/>
      <c r="AA28" s="1147" t="s">
        <v>588</v>
      </c>
      <c r="AB28" s="1147"/>
      <c r="AC28" s="1147"/>
      <c r="AD28" s="1147"/>
      <c r="AE28" s="1148"/>
      <c r="AF28" s="1149">
        <v>-190</v>
      </c>
      <c r="AG28" s="1147"/>
      <c r="AH28" s="1147"/>
      <c r="AI28" s="1147"/>
      <c r="AJ28" s="1150"/>
      <c r="AK28" s="1151">
        <v>238</v>
      </c>
      <c r="AL28" s="1139"/>
      <c r="AM28" s="1139"/>
      <c r="AN28" s="1139"/>
      <c r="AO28" s="1139"/>
      <c r="AP28" s="1139" t="s">
        <v>520</v>
      </c>
      <c r="AQ28" s="1139"/>
      <c r="AR28" s="1139"/>
      <c r="AS28" s="1139"/>
      <c r="AT28" s="1139"/>
      <c r="AU28" s="1139" t="s">
        <v>520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402</v>
      </c>
      <c r="C29" s="1131"/>
      <c r="D29" s="1131"/>
      <c r="E29" s="1131"/>
      <c r="F29" s="1131"/>
      <c r="G29" s="1131"/>
      <c r="H29" s="1131"/>
      <c r="I29" s="1131"/>
      <c r="J29" s="1131"/>
      <c r="K29" s="1131"/>
      <c r="L29" s="1131"/>
      <c r="M29" s="1131"/>
      <c r="N29" s="1131"/>
      <c r="O29" s="1131"/>
      <c r="P29" s="1132"/>
      <c r="Q29" s="1136">
        <v>2455</v>
      </c>
      <c r="R29" s="1137"/>
      <c r="S29" s="1137"/>
      <c r="T29" s="1137"/>
      <c r="U29" s="1137"/>
      <c r="V29" s="1137">
        <v>2374</v>
      </c>
      <c r="W29" s="1137"/>
      <c r="X29" s="1137"/>
      <c r="Y29" s="1137"/>
      <c r="Z29" s="1137"/>
      <c r="AA29" s="1137">
        <v>81</v>
      </c>
      <c r="AB29" s="1137"/>
      <c r="AC29" s="1137"/>
      <c r="AD29" s="1137"/>
      <c r="AE29" s="1138"/>
      <c r="AF29" s="1112">
        <v>81</v>
      </c>
      <c r="AG29" s="1113"/>
      <c r="AH29" s="1113"/>
      <c r="AI29" s="1113"/>
      <c r="AJ29" s="1114"/>
      <c r="AK29" s="1073">
        <v>357</v>
      </c>
      <c r="AL29" s="1064"/>
      <c r="AM29" s="1064"/>
      <c r="AN29" s="1064"/>
      <c r="AO29" s="1064"/>
      <c r="AP29" s="1064" t="s">
        <v>520</v>
      </c>
      <c r="AQ29" s="1064"/>
      <c r="AR29" s="1064"/>
      <c r="AS29" s="1064"/>
      <c r="AT29" s="1064"/>
      <c r="AU29" s="1064" t="s">
        <v>520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403</v>
      </c>
      <c r="C30" s="1131"/>
      <c r="D30" s="1131"/>
      <c r="E30" s="1131"/>
      <c r="F30" s="1131"/>
      <c r="G30" s="1131"/>
      <c r="H30" s="1131"/>
      <c r="I30" s="1131"/>
      <c r="J30" s="1131"/>
      <c r="K30" s="1131"/>
      <c r="L30" s="1131"/>
      <c r="M30" s="1131"/>
      <c r="N30" s="1131"/>
      <c r="O30" s="1131"/>
      <c r="P30" s="1132"/>
      <c r="Q30" s="1136">
        <v>9</v>
      </c>
      <c r="R30" s="1137"/>
      <c r="S30" s="1137"/>
      <c r="T30" s="1137"/>
      <c r="U30" s="1137"/>
      <c r="V30" s="1137">
        <v>7</v>
      </c>
      <c r="W30" s="1137"/>
      <c r="X30" s="1137"/>
      <c r="Y30" s="1137"/>
      <c r="Z30" s="1137"/>
      <c r="AA30" s="1137">
        <v>2</v>
      </c>
      <c r="AB30" s="1137"/>
      <c r="AC30" s="1137"/>
      <c r="AD30" s="1137"/>
      <c r="AE30" s="1138"/>
      <c r="AF30" s="1112">
        <v>2</v>
      </c>
      <c r="AG30" s="1113"/>
      <c r="AH30" s="1113"/>
      <c r="AI30" s="1113"/>
      <c r="AJ30" s="1114"/>
      <c r="AK30" s="1073" t="s">
        <v>520</v>
      </c>
      <c r="AL30" s="1064"/>
      <c r="AM30" s="1064"/>
      <c r="AN30" s="1064"/>
      <c r="AO30" s="1064"/>
      <c r="AP30" s="1064" t="s">
        <v>520</v>
      </c>
      <c r="AQ30" s="1064"/>
      <c r="AR30" s="1064"/>
      <c r="AS30" s="1064"/>
      <c r="AT30" s="1064"/>
      <c r="AU30" s="1064" t="s">
        <v>520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404</v>
      </c>
      <c r="C31" s="1131"/>
      <c r="D31" s="1131"/>
      <c r="E31" s="1131"/>
      <c r="F31" s="1131"/>
      <c r="G31" s="1131"/>
      <c r="H31" s="1131"/>
      <c r="I31" s="1131"/>
      <c r="J31" s="1131"/>
      <c r="K31" s="1131"/>
      <c r="L31" s="1131"/>
      <c r="M31" s="1131"/>
      <c r="N31" s="1131"/>
      <c r="O31" s="1131"/>
      <c r="P31" s="1132"/>
      <c r="Q31" s="1136">
        <v>443</v>
      </c>
      <c r="R31" s="1137"/>
      <c r="S31" s="1137"/>
      <c r="T31" s="1137"/>
      <c r="U31" s="1137"/>
      <c r="V31" s="1137">
        <v>441</v>
      </c>
      <c r="W31" s="1137"/>
      <c r="X31" s="1137"/>
      <c r="Y31" s="1137"/>
      <c r="Z31" s="1137"/>
      <c r="AA31" s="1137">
        <v>2</v>
      </c>
      <c r="AB31" s="1137"/>
      <c r="AC31" s="1137"/>
      <c r="AD31" s="1137"/>
      <c r="AE31" s="1138"/>
      <c r="AF31" s="1112">
        <v>2</v>
      </c>
      <c r="AG31" s="1113"/>
      <c r="AH31" s="1113"/>
      <c r="AI31" s="1113"/>
      <c r="AJ31" s="1114"/>
      <c r="AK31" s="1073">
        <v>66</v>
      </c>
      <c r="AL31" s="1064"/>
      <c r="AM31" s="1064"/>
      <c r="AN31" s="1064"/>
      <c r="AO31" s="1064"/>
      <c r="AP31" s="1064" t="s">
        <v>520</v>
      </c>
      <c r="AQ31" s="1064"/>
      <c r="AR31" s="1064"/>
      <c r="AS31" s="1064"/>
      <c r="AT31" s="1064"/>
      <c r="AU31" s="1064" t="s">
        <v>520</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715</v>
      </c>
      <c r="R32" s="1137"/>
      <c r="S32" s="1137"/>
      <c r="T32" s="1137"/>
      <c r="U32" s="1137"/>
      <c r="V32" s="1137">
        <v>661</v>
      </c>
      <c r="W32" s="1137"/>
      <c r="X32" s="1137"/>
      <c r="Y32" s="1137"/>
      <c r="Z32" s="1137"/>
      <c r="AA32" s="1137">
        <v>54</v>
      </c>
      <c r="AB32" s="1137"/>
      <c r="AC32" s="1137"/>
      <c r="AD32" s="1137"/>
      <c r="AE32" s="1138"/>
      <c r="AF32" s="1112">
        <v>466</v>
      </c>
      <c r="AG32" s="1113"/>
      <c r="AH32" s="1113"/>
      <c r="AI32" s="1113"/>
      <c r="AJ32" s="1114"/>
      <c r="AK32" s="1073">
        <v>1</v>
      </c>
      <c r="AL32" s="1064"/>
      <c r="AM32" s="1064"/>
      <c r="AN32" s="1064"/>
      <c r="AO32" s="1064"/>
      <c r="AP32" s="1064">
        <v>1298</v>
      </c>
      <c r="AQ32" s="1064"/>
      <c r="AR32" s="1064"/>
      <c r="AS32" s="1064"/>
      <c r="AT32" s="1064"/>
      <c r="AU32" s="1064" t="s">
        <v>520</v>
      </c>
      <c r="AV32" s="1064"/>
      <c r="AW32" s="1064"/>
      <c r="AX32" s="1064"/>
      <c r="AY32" s="1064"/>
      <c r="AZ32" s="1135"/>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407</v>
      </c>
      <c r="C33" s="1131"/>
      <c r="D33" s="1131"/>
      <c r="E33" s="1131"/>
      <c r="F33" s="1131"/>
      <c r="G33" s="1131"/>
      <c r="H33" s="1131"/>
      <c r="I33" s="1131"/>
      <c r="J33" s="1131"/>
      <c r="K33" s="1131"/>
      <c r="L33" s="1131"/>
      <c r="M33" s="1131"/>
      <c r="N33" s="1131"/>
      <c r="O33" s="1131"/>
      <c r="P33" s="1132"/>
      <c r="Q33" s="1136">
        <v>685</v>
      </c>
      <c r="R33" s="1137"/>
      <c r="S33" s="1137"/>
      <c r="T33" s="1137"/>
      <c r="U33" s="1137"/>
      <c r="V33" s="1137">
        <v>684</v>
      </c>
      <c r="W33" s="1137"/>
      <c r="X33" s="1137"/>
      <c r="Y33" s="1137"/>
      <c r="Z33" s="1137"/>
      <c r="AA33" s="1137">
        <v>1</v>
      </c>
      <c r="AB33" s="1137"/>
      <c r="AC33" s="1137"/>
      <c r="AD33" s="1137"/>
      <c r="AE33" s="1138"/>
      <c r="AF33" s="1112">
        <v>43</v>
      </c>
      <c r="AG33" s="1113"/>
      <c r="AH33" s="1113"/>
      <c r="AI33" s="1113"/>
      <c r="AJ33" s="1114"/>
      <c r="AK33" s="1073">
        <v>150</v>
      </c>
      <c r="AL33" s="1064"/>
      <c r="AM33" s="1064"/>
      <c r="AN33" s="1064"/>
      <c r="AO33" s="1064"/>
      <c r="AP33" s="1064">
        <v>8641</v>
      </c>
      <c r="AQ33" s="1064"/>
      <c r="AR33" s="1064"/>
      <c r="AS33" s="1064"/>
      <c r="AT33" s="1064"/>
      <c r="AU33" s="1064">
        <v>4218</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388</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404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394</v>
      </c>
      <c r="W66" s="1095"/>
      <c r="X66" s="1095"/>
      <c r="Y66" s="1095"/>
      <c r="Z66" s="1096"/>
      <c r="AA66" s="1094" t="s">
        <v>415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589</v>
      </c>
      <c r="C68" s="1079"/>
      <c r="D68" s="1079"/>
      <c r="E68" s="1079"/>
      <c r="F68" s="1079"/>
      <c r="G68" s="1079"/>
      <c r="H68" s="1079"/>
      <c r="I68" s="1079"/>
      <c r="J68" s="1079"/>
      <c r="K68" s="1079"/>
      <c r="L68" s="1079"/>
      <c r="M68" s="1079"/>
      <c r="N68" s="1079"/>
      <c r="O68" s="1079"/>
      <c r="P68" s="1080"/>
      <c r="Q68" s="1081">
        <v>281</v>
      </c>
      <c r="R68" s="1075"/>
      <c r="S68" s="1075"/>
      <c r="T68" s="1075"/>
      <c r="U68" s="1075"/>
      <c r="V68" s="1075">
        <v>249</v>
      </c>
      <c r="W68" s="1075"/>
      <c r="X68" s="1075"/>
      <c r="Y68" s="1075"/>
      <c r="Z68" s="1075"/>
      <c r="AA68" s="1075">
        <v>32</v>
      </c>
      <c r="AB68" s="1075"/>
      <c r="AC68" s="1075"/>
      <c r="AD68" s="1075"/>
      <c r="AE68" s="1075"/>
      <c r="AF68" s="1075">
        <v>32</v>
      </c>
      <c r="AG68" s="1075"/>
      <c r="AH68" s="1075"/>
      <c r="AI68" s="1075"/>
      <c r="AJ68" s="1075"/>
      <c r="AK68" s="1075" t="s">
        <v>520</v>
      </c>
      <c r="AL68" s="1075"/>
      <c r="AM68" s="1075"/>
      <c r="AN68" s="1075"/>
      <c r="AO68" s="1075"/>
      <c r="AP68" s="1075">
        <v>331</v>
      </c>
      <c r="AQ68" s="1075"/>
      <c r="AR68" s="1075"/>
      <c r="AS68" s="1075"/>
      <c r="AT68" s="1075"/>
      <c r="AU68" s="1075">
        <v>61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590</v>
      </c>
      <c r="C69" s="1068"/>
      <c r="D69" s="1068"/>
      <c r="E69" s="1068"/>
      <c r="F69" s="1068"/>
      <c r="G69" s="1068"/>
      <c r="H69" s="1068"/>
      <c r="I69" s="1068"/>
      <c r="J69" s="1068"/>
      <c r="K69" s="1068"/>
      <c r="L69" s="1068"/>
      <c r="M69" s="1068"/>
      <c r="N69" s="1068"/>
      <c r="O69" s="1068"/>
      <c r="P69" s="1069"/>
      <c r="Q69" s="1070">
        <v>4724</v>
      </c>
      <c r="R69" s="1064"/>
      <c r="S69" s="1064"/>
      <c r="T69" s="1064"/>
      <c r="U69" s="1064"/>
      <c r="V69" s="1064">
        <v>4670</v>
      </c>
      <c r="W69" s="1064"/>
      <c r="X69" s="1064"/>
      <c r="Y69" s="1064"/>
      <c r="Z69" s="1064"/>
      <c r="AA69" s="1064">
        <v>54</v>
      </c>
      <c r="AB69" s="1064"/>
      <c r="AC69" s="1064"/>
      <c r="AD69" s="1064"/>
      <c r="AE69" s="1064"/>
      <c r="AF69" s="1064">
        <v>54</v>
      </c>
      <c r="AG69" s="1064"/>
      <c r="AH69" s="1064"/>
      <c r="AI69" s="1064"/>
      <c r="AJ69" s="1064"/>
      <c r="AK69" s="1064">
        <v>38</v>
      </c>
      <c r="AL69" s="1064"/>
      <c r="AM69" s="1064"/>
      <c r="AN69" s="1064"/>
      <c r="AO69" s="1064"/>
      <c r="AP69" s="1064" t="s">
        <v>520</v>
      </c>
      <c r="AQ69" s="1064"/>
      <c r="AR69" s="1064"/>
      <c r="AS69" s="1064"/>
      <c r="AT69" s="1064"/>
      <c r="AU69" s="1064" t="s">
        <v>520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591</v>
      </c>
      <c r="C70" s="1068"/>
      <c r="D70" s="1068"/>
      <c r="E70" s="1068"/>
      <c r="F70" s="1068"/>
      <c r="G70" s="1068"/>
      <c r="H70" s="1068"/>
      <c r="I70" s="1068"/>
      <c r="J70" s="1068"/>
      <c r="K70" s="1068"/>
      <c r="L70" s="1068"/>
      <c r="M70" s="1068"/>
      <c r="N70" s="1068"/>
      <c r="O70" s="1068"/>
      <c r="P70" s="1069"/>
      <c r="Q70" s="1070">
        <v>186</v>
      </c>
      <c r="R70" s="1064"/>
      <c r="S70" s="1064"/>
      <c r="T70" s="1064"/>
      <c r="U70" s="1064"/>
      <c r="V70" s="1064">
        <v>161</v>
      </c>
      <c r="W70" s="1064"/>
      <c r="X70" s="1064"/>
      <c r="Y70" s="1064"/>
      <c r="Z70" s="1064"/>
      <c r="AA70" s="1064">
        <v>25</v>
      </c>
      <c r="AB70" s="1064"/>
      <c r="AC70" s="1064"/>
      <c r="AD70" s="1064"/>
      <c r="AE70" s="1064"/>
      <c r="AF70" s="1064">
        <v>25</v>
      </c>
      <c r="AG70" s="1064"/>
      <c r="AH70" s="1064"/>
      <c r="AI70" s="1064"/>
      <c r="AJ70" s="1064"/>
      <c r="AK70" s="1064">
        <v>9</v>
      </c>
      <c r="AL70" s="1064"/>
      <c r="AM70" s="1064"/>
      <c r="AN70" s="1064"/>
      <c r="AO70" s="1064"/>
      <c r="AP70" s="1064" t="s">
        <v>520</v>
      </c>
      <c r="AQ70" s="1064"/>
      <c r="AR70" s="1064"/>
      <c r="AS70" s="1064"/>
      <c r="AT70" s="1064"/>
      <c r="AU70" s="1064" t="s">
        <v>520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592</v>
      </c>
      <c r="C71" s="1068"/>
      <c r="D71" s="1068"/>
      <c r="E71" s="1068"/>
      <c r="F71" s="1068"/>
      <c r="G71" s="1068"/>
      <c r="H71" s="1068"/>
      <c r="I71" s="1068"/>
      <c r="J71" s="1068"/>
      <c r="K71" s="1068"/>
      <c r="L71" s="1068"/>
      <c r="M71" s="1068"/>
      <c r="N71" s="1068"/>
      <c r="O71" s="1068"/>
      <c r="P71" s="1069"/>
      <c r="Q71" s="1070">
        <v>117</v>
      </c>
      <c r="R71" s="1064"/>
      <c r="S71" s="1064"/>
      <c r="T71" s="1064"/>
      <c r="U71" s="1064"/>
      <c r="V71" s="1064">
        <v>116</v>
      </c>
      <c r="W71" s="1064"/>
      <c r="X71" s="1064"/>
      <c r="Y71" s="1064"/>
      <c r="Z71" s="1064"/>
      <c r="AA71" s="1064">
        <v>1</v>
      </c>
      <c r="AB71" s="1064"/>
      <c r="AC71" s="1064"/>
      <c r="AD71" s="1064"/>
      <c r="AE71" s="1064"/>
      <c r="AF71" s="1064">
        <v>1</v>
      </c>
      <c r="AG71" s="1064"/>
      <c r="AH71" s="1064"/>
      <c r="AI71" s="1064"/>
      <c r="AJ71" s="1064"/>
      <c r="AK71" s="1064">
        <v>17</v>
      </c>
      <c r="AL71" s="1064"/>
      <c r="AM71" s="1064"/>
      <c r="AN71" s="1064"/>
      <c r="AO71" s="1064"/>
      <c r="AP71" s="1064">
        <v>199</v>
      </c>
      <c r="AQ71" s="1064"/>
      <c r="AR71" s="1064"/>
      <c r="AS71" s="1064"/>
      <c r="AT71" s="1064"/>
      <c r="AU71" s="1064">
        <v>45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593</v>
      </c>
      <c r="C72" s="1068"/>
      <c r="D72" s="1068"/>
      <c r="E72" s="1068"/>
      <c r="F72" s="1068"/>
      <c r="G72" s="1068"/>
      <c r="H72" s="1068"/>
      <c r="I72" s="1068"/>
      <c r="J72" s="1068"/>
      <c r="K72" s="1068"/>
      <c r="L72" s="1068"/>
      <c r="M72" s="1068"/>
      <c r="N72" s="1068"/>
      <c r="O72" s="1068"/>
      <c r="P72" s="1069"/>
      <c r="Q72" s="1070">
        <v>131</v>
      </c>
      <c r="R72" s="1064"/>
      <c r="S72" s="1064"/>
      <c r="T72" s="1064"/>
      <c r="U72" s="1064"/>
      <c r="V72" s="1064">
        <v>95</v>
      </c>
      <c r="W72" s="1064"/>
      <c r="X72" s="1064"/>
      <c r="Y72" s="1064"/>
      <c r="Z72" s="1064"/>
      <c r="AA72" s="1064">
        <v>36</v>
      </c>
      <c r="AB72" s="1064"/>
      <c r="AC72" s="1064"/>
      <c r="AD72" s="1064"/>
      <c r="AE72" s="1064"/>
      <c r="AF72" s="1064">
        <v>36</v>
      </c>
      <c r="AG72" s="1064"/>
      <c r="AH72" s="1064"/>
      <c r="AI72" s="1064"/>
      <c r="AJ72" s="1064"/>
      <c r="AK72" s="1064" t="s">
        <v>520</v>
      </c>
      <c r="AL72" s="1064"/>
      <c r="AM72" s="1064"/>
      <c r="AN72" s="1064"/>
      <c r="AO72" s="1064"/>
      <c r="AP72" s="1064" t="s">
        <v>520</v>
      </c>
      <c r="AQ72" s="1064"/>
      <c r="AR72" s="1064"/>
      <c r="AS72" s="1064"/>
      <c r="AT72" s="1064"/>
      <c r="AU72" s="1064" t="s">
        <v>520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594</v>
      </c>
      <c r="C73" s="1068"/>
      <c r="D73" s="1068"/>
      <c r="E73" s="1068"/>
      <c r="F73" s="1068"/>
      <c r="G73" s="1068"/>
      <c r="H73" s="1068"/>
      <c r="I73" s="1068"/>
      <c r="J73" s="1068"/>
      <c r="K73" s="1068"/>
      <c r="L73" s="1068"/>
      <c r="M73" s="1068"/>
      <c r="N73" s="1068"/>
      <c r="O73" s="1068"/>
      <c r="P73" s="1069"/>
      <c r="Q73" s="1070">
        <v>13584</v>
      </c>
      <c r="R73" s="1064"/>
      <c r="S73" s="1064"/>
      <c r="T73" s="1064"/>
      <c r="U73" s="1064"/>
      <c r="V73" s="1064">
        <v>13134</v>
      </c>
      <c r="W73" s="1064"/>
      <c r="X73" s="1064"/>
      <c r="Y73" s="1064"/>
      <c r="Z73" s="1064"/>
      <c r="AA73" s="1064">
        <v>450</v>
      </c>
      <c r="AB73" s="1064"/>
      <c r="AC73" s="1064"/>
      <c r="AD73" s="1064"/>
      <c r="AE73" s="1064"/>
      <c r="AF73" s="1064">
        <v>450</v>
      </c>
      <c r="AG73" s="1064"/>
      <c r="AH73" s="1064"/>
      <c r="AI73" s="1064"/>
      <c r="AJ73" s="1064"/>
      <c r="AK73" s="1064">
        <v>156</v>
      </c>
      <c r="AL73" s="1064"/>
      <c r="AM73" s="1064"/>
      <c r="AN73" s="1064"/>
      <c r="AO73" s="1064"/>
      <c r="AP73" s="1064">
        <v>2745</v>
      </c>
      <c r="AQ73" s="1064"/>
      <c r="AR73" s="1064"/>
      <c r="AS73" s="1064"/>
      <c r="AT73" s="1064"/>
      <c r="AU73" s="1064">
        <v>70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388</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855906</v>
      </c>
      <c r="AB110" s="980"/>
      <c r="AC110" s="980"/>
      <c r="AD110" s="980"/>
      <c r="AE110" s="981"/>
      <c r="AF110" s="982">
        <v>853802</v>
      </c>
      <c r="AG110" s="980"/>
      <c r="AH110" s="980"/>
      <c r="AI110" s="980"/>
      <c r="AJ110" s="981"/>
      <c r="AK110" s="982">
        <v>839846</v>
      </c>
      <c r="AL110" s="980"/>
      <c r="AM110" s="980"/>
      <c r="AN110" s="980"/>
      <c r="AO110" s="981"/>
      <c r="AP110" s="983">
        <v>16.100000000000001</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8998814</v>
      </c>
      <c r="BR110" s="927"/>
      <c r="BS110" s="927"/>
      <c r="BT110" s="927"/>
      <c r="BU110" s="927"/>
      <c r="BV110" s="927">
        <v>8889542</v>
      </c>
      <c r="BW110" s="927"/>
      <c r="BX110" s="927"/>
      <c r="BY110" s="927"/>
      <c r="BZ110" s="927"/>
      <c r="CA110" s="927">
        <v>8736873</v>
      </c>
      <c r="CB110" s="927"/>
      <c r="CC110" s="927"/>
      <c r="CD110" s="927"/>
      <c r="CE110" s="927"/>
      <c r="CF110" s="951">
        <v>167.1</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436</v>
      </c>
      <c r="DR110" s="927"/>
      <c r="DS110" s="927"/>
      <c r="DT110" s="927"/>
      <c r="DU110" s="927"/>
      <c r="DV110" s="928" t="s">
        <v>437</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436</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436</v>
      </c>
      <c r="BR111" s="899"/>
      <c r="BS111" s="899"/>
      <c r="BT111" s="899"/>
      <c r="BU111" s="899"/>
      <c r="BV111" s="899" t="s">
        <v>128</v>
      </c>
      <c r="BW111" s="899"/>
      <c r="BX111" s="899"/>
      <c r="BY111" s="899"/>
      <c r="BZ111" s="899"/>
      <c r="CA111" s="899" t="s">
        <v>437</v>
      </c>
      <c r="CB111" s="899"/>
      <c r="CC111" s="899"/>
      <c r="CD111" s="899"/>
      <c r="CE111" s="899"/>
      <c r="CF111" s="960" t="s">
        <v>128</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437</v>
      </c>
      <c r="DM111" s="899"/>
      <c r="DN111" s="899"/>
      <c r="DO111" s="899"/>
      <c r="DP111" s="899"/>
      <c r="DQ111" s="899" t="s">
        <v>128</v>
      </c>
      <c r="DR111" s="899"/>
      <c r="DS111" s="899"/>
      <c r="DT111" s="899"/>
      <c r="DU111" s="899"/>
      <c r="DV111" s="876" t="s">
        <v>442</v>
      </c>
      <c r="DW111" s="876"/>
      <c r="DX111" s="876"/>
      <c r="DY111" s="876"/>
      <c r="DZ111" s="877"/>
    </row>
    <row r="112" spans="1:131" s="247" customFormat="1" ht="26.25" customHeight="1">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7682234</v>
      </c>
      <c r="BR112" s="899"/>
      <c r="BS112" s="899"/>
      <c r="BT112" s="899"/>
      <c r="BU112" s="899"/>
      <c r="BV112" s="899">
        <v>7169194</v>
      </c>
      <c r="BW112" s="899"/>
      <c r="BX112" s="899"/>
      <c r="BY112" s="899"/>
      <c r="BZ112" s="899"/>
      <c r="CA112" s="899">
        <v>7396999</v>
      </c>
      <c r="CB112" s="899"/>
      <c r="CC112" s="899"/>
      <c r="CD112" s="899"/>
      <c r="CE112" s="899"/>
      <c r="CF112" s="960">
        <v>141.5</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128</v>
      </c>
      <c r="DM112" s="899"/>
      <c r="DN112" s="899"/>
      <c r="DO112" s="899"/>
      <c r="DP112" s="899"/>
      <c r="DQ112" s="899" t="s">
        <v>442</v>
      </c>
      <c r="DR112" s="899"/>
      <c r="DS112" s="899"/>
      <c r="DT112" s="899"/>
      <c r="DU112" s="899"/>
      <c r="DV112" s="876" t="s">
        <v>442</v>
      </c>
      <c r="DW112" s="876"/>
      <c r="DX112" s="876"/>
      <c r="DY112" s="876"/>
      <c r="DZ112" s="877"/>
    </row>
    <row r="113" spans="1:130" s="247" customFormat="1" ht="26.25" customHeight="1">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480650</v>
      </c>
      <c r="AB113" s="1008"/>
      <c r="AC113" s="1008"/>
      <c r="AD113" s="1008"/>
      <c r="AE113" s="1009"/>
      <c r="AF113" s="1010">
        <v>449961</v>
      </c>
      <c r="AG113" s="1008"/>
      <c r="AH113" s="1008"/>
      <c r="AI113" s="1008"/>
      <c r="AJ113" s="1009"/>
      <c r="AK113" s="1010">
        <v>459564</v>
      </c>
      <c r="AL113" s="1008"/>
      <c r="AM113" s="1008"/>
      <c r="AN113" s="1008"/>
      <c r="AO113" s="1009"/>
      <c r="AP113" s="1011">
        <v>8.8000000000000007</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194061</v>
      </c>
      <c r="BR113" s="899"/>
      <c r="BS113" s="899"/>
      <c r="BT113" s="899"/>
      <c r="BU113" s="899"/>
      <c r="BV113" s="899">
        <v>192807</v>
      </c>
      <c r="BW113" s="899"/>
      <c r="BX113" s="899"/>
      <c r="BY113" s="899"/>
      <c r="BZ113" s="899"/>
      <c r="CA113" s="899">
        <v>175902</v>
      </c>
      <c r="CB113" s="899"/>
      <c r="CC113" s="899"/>
      <c r="CD113" s="899"/>
      <c r="CE113" s="899"/>
      <c r="CF113" s="960">
        <v>3.4</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411</v>
      </c>
      <c r="DH113" s="862"/>
      <c r="DI113" s="862"/>
      <c r="DJ113" s="862"/>
      <c r="DK113" s="863"/>
      <c r="DL113" s="864" t="s">
        <v>436</v>
      </c>
      <c r="DM113" s="862"/>
      <c r="DN113" s="862"/>
      <c r="DO113" s="862"/>
      <c r="DP113" s="863"/>
      <c r="DQ113" s="864" t="s">
        <v>450</v>
      </c>
      <c r="DR113" s="862"/>
      <c r="DS113" s="862"/>
      <c r="DT113" s="862"/>
      <c r="DU113" s="863"/>
      <c r="DV113" s="909" t="s">
        <v>436</v>
      </c>
      <c r="DW113" s="910"/>
      <c r="DX113" s="910"/>
      <c r="DY113" s="910"/>
      <c r="DZ113" s="911"/>
    </row>
    <row r="114" spans="1:130" s="247" customFormat="1" ht="26.25" customHeight="1">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14208</v>
      </c>
      <c r="AB114" s="862"/>
      <c r="AC114" s="862"/>
      <c r="AD114" s="862"/>
      <c r="AE114" s="863"/>
      <c r="AF114" s="864">
        <v>14851</v>
      </c>
      <c r="AG114" s="862"/>
      <c r="AH114" s="862"/>
      <c r="AI114" s="862"/>
      <c r="AJ114" s="863"/>
      <c r="AK114" s="864">
        <v>14384</v>
      </c>
      <c r="AL114" s="862"/>
      <c r="AM114" s="862"/>
      <c r="AN114" s="862"/>
      <c r="AO114" s="863"/>
      <c r="AP114" s="909">
        <v>0.3</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1752937</v>
      </c>
      <c r="BR114" s="899"/>
      <c r="BS114" s="899"/>
      <c r="BT114" s="899"/>
      <c r="BU114" s="899"/>
      <c r="BV114" s="899">
        <v>1474526</v>
      </c>
      <c r="BW114" s="899"/>
      <c r="BX114" s="899"/>
      <c r="BY114" s="899"/>
      <c r="BZ114" s="899"/>
      <c r="CA114" s="899">
        <v>1398958</v>
      </c>
      <c r="CB114" s="899"/>
      <c r="CC114" s="899"/>
      <c r="CD114" s="899"/>
      <c r="CE114" s="899"/>
      <c r="CF114" s="960">
        <v>26.8</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436</v>
      </c>
      <c r="DM114" s="862"/>
      <c r="DN114" s="862"/>
      <c r="DO114" s="862"/>
      <c r="DP114" s="863"/>
      <c r="DQ114" s="864" t="s">
        <v>437</v>
      </c>
      <c r="DR114" s="862"/>
      <c r="DS114" s="862"/>
      <c r="DT114" s="862"/>
      <c r="DU114" s="863"/>
      <c r="DV114" s="909" t="s">
        <v>436</v>
      </c>
      <c r="DW114" s="910"/>
      <c r="DX114" s="910"/>
      <c r="DY114" s="910"/>
      <c r="DZ114" s="911"/>
    </row>
    <row r="115" spans="1:130" s="247" customFormat="1" ht="26.25" customHeight="1">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128</v>
      </c>
      <c r="AG115" s="1008"/>
      <c r="AH115" s="1008"/>
      <c r="AI115" s="1008"/>
      <c r="AJ115" s="1009"/>
      <c r="AK115" s="1010" t="s">
        <v>128</v>
      </c>
      <c r="AL115" s="1008"/>
      <c r="AM115" s="1008"/>
      <c r="AN115" s="1008"/>
      <c r="AO115" s="1009"/>
      <c r="AP115" s="1011" t="s">
        <v>128</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436</v>
      </c>
      <c r="BR115" s="899"/>
      <c r="BS115" s="899"/>
      <c r="BT115" s="899"/>
      <c r="BU115" s="899"/>
      <c r="BV115" s="899" t="s">
        <v>450</v>
      </c>
      <c r="BW115" s="899"/>
      <c r="BX115" s="899"/>
      <c r="BY115" s="899"/>
      <c r="BZ115" s="899"/>
      <c r="CA115" s="899" t="s">
        <v>437</v>
      </c>
      <c r="CB115" s="899"/>
      <c r="CC115" s="899"/>
      <c r="CD115" s="899"/>
      <c r="CE115" s="899"/>
      <c r="CF115" s="960" t="s">
        <v>456</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437</v>
      </c>
      <c r="DR115" s="862"/>
      <c r="DS115" s="862"/>
      <c r="DT115" s="862"/>
      <c r="DU115" s="863"/>
      <c r="DV115" s="909" t="s">
        <v>128</v>
      </c>
      <c r="DW115" s="910"/>
      <c r="DX115" s="910"/>
      <c r="DY115" s="910"/>
      <c r="DZ115" s="911"/>
    </row>
    <row r="116" spans="1:130" s="247" customFormat="1" ht="26.25" customHeight="1">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128</v>
      </c>
      <c r="AG116" s="862"/>
      <c r="AH116" s="862"/>
      <c r="AI116" s="862"/>
      <c r="AJ116" s="863"/>
      <c r="AK116" s="864" t="s">
        <v>128</v>
      </c>
      <c r="AL116" s="862"/>
      <c r="AM116" s="862"/>
      <c r="AN116" s="862"/>
      <c r="AO116" s="863"/>
      <c r="AP116" s="909" t="s">
        <v>450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437</v>
      </c>
      <c r="BW116" s="899"/>
      <c r="BX116" s="899"/>
      <c r="BY116" s="899"/>
      <c r="BZ116" s="899"/>
      <c r="CA116" s="899" t="s">
        <v>442</v>
      </c>
      <c r="CB116" s="899"/>
      <c r="CC116" s="899"/>
      <c r="CD116" s="899"/>
      <c r="CE116" s="899"/>
      <c r="CF116" s="960" t="s">
        <v>436</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437</v>
      </c>
      <c r="DM116" s="862"/>
      <c r="DN116" s="862"/>
      <c r="DO116" s="862"/>
      <c r="DP116" s="863"/>
      <c r="DQ116" s="864" t="s">
        <v>456</v>
      </c>
      <c r="DR116" s="862"/>
      <c r="DS116" s="862"/>
      <c r="DT116" s="862"/>
      <c r="DU116" s="863"/>
      <c r="DV116" s="909" t="s">
        <v>436</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1350764</v>
      </c>
      <c r="AB117" s="994"/>
      <c r="AC117" s="994"/>
      <c r="AD117" s="994"/>
      <c r="AE117" s="995"/>
      <c r="AF117" s="996">
        <v>1318614</v>
      </c>
      <c r="AG117" s="994"/>
      <c r="AH117" s="994"/>
      <c r="AI117" s="994"/>
      <c r="AJ117" s="995"/>
      <c r="AK117" s="996">
        <v>1313794</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437</v>
      </c>
      <c r="BW117" s="899"/>
      <c r="BX117" s="899"/>
      <c r="BY117" s="899"/>
      <c r="BZ117" s="899"/>
      <c r="CA117" s="899" t="s">
        <v>450</v>
      </c>
      <c r="CB117" s="899"/>
      <c r="CC117" s="899"/>
      <c r="CD117" s="899"/>
      <c r="CE117" s="899"/>
      <c r="CF117" s="960" t="s">
        <v>128</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436</v>
      </c>
      <c r="DM117" s="862"/>
      <c r="DN117" s="862"/>
      <c r="DO117" s="862"/>
      <c r="DP117" s="863"/>
      <c r="DQ117" s="864" t="s">
        <v>442</v>
      </c>
      <c r="DR117" s="862"/>
      <c r="DS117" s="862"/>
      <c r="DT117" s="862"/>
      <c r="DU117" s="863"/>
      <c r="DV117" s="909" t="s">
        <v>456</v>
      </c>
      <c r="DW117" s="910"/>
      <c r="DX117" s="910"/>
      <c r="DY117" s="910"/>
      <c r="DZ117" s="911"/>
    </row>
    <row r="118" spans="1:130" s="247" customFormat="1" ht="26.25" customHeight="1">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465</v>
      </c>
      <c r="BW118" s="930"/>
      <c r="BX118" s="930"/>
      <c r="BY118" s="930"/>
      <c r="BZ118" s="930"/>
      <c r="CA118" s="930" t="s">
        <v>411</v>
      </c>
      <c r="CB118" s="930"/>
      <c r="CC118" s="930"/>
      <c r="CD118" s="930"/>
      <c r="CE118" s="930"/>
      <c r="CF118" s="960" t="s">
        <v>411</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442</v>
      </c>
      <c r="DH118" s="862"/>
      <c r="DI118" s="862"/>
      <c r="DJ118" s="862"/>
      <c r="DK118" s="863"/>
      <c r="DL118" s="864" t="s">
        <v>128</v>
      </c>
      <c r="DM118" s="862"/>
      <c r="DN118" s="862"/>
      <c r="DO118" s="862"/>
      <c r="DP118" s="863"/>
      <c r="DQ118" s="864" t="s">
        <v>456</v>
      </c>
      <c r="DR118" s="862"/>
      <c r="DS118" s="862"/>
      <c r="DT118" s="862"/>
      <c r="DU118" s="863"/>
      <c r="DV118" s="909" t="s">
        <v>465</v>
      </c>
      <c r="DW118" s="910"/>
      <c r="DX118" s="910"/>
      <c r="DY118" s="910"/>
      <c r="DZ118" s="911"/>
    </row>
    <row r="119" spans="1:130" s="247" customFormat="1" ht="26.25" customHeight="1">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456</v>
      </c>
      <c r="AG119" s="980"/>
      <c r="AH119" s="980"/>
      <c r="AI119" s="980"/>
      <c r="AJ119" s="981"/>
      <c r="AK119" s="982" t="s">
        <v>456</v>
      </c>
      <c r="AL119" s="980"/>
      <c r="AM119" s="980"/>
      <c r="AN119" s="980"/>
      <c r="AO119" s="981"/>
      <c r="AP119" s="983" t="s">
        <v>456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467</v>
      </c>
      <c r="BP119" s="963"/>
      <c r="BQ119" s="967">
        <v>18628046</v>
      </c>
      <c r="BR119" s="930"/>
      <c r="BS119" s="930"/>
      <c r="BT119" s="930"/>
      <c r="BU119" s="930"/>
      <c r="BV119" s="930">
        <v>17726069</v>
      </c>
      <c r="BW119" s="930"/>
      <c r="BX119" s="930"/>
      <c r="BY119" s="930"/>
      <c r="BZ119" s="930"/>
      <c r="CA119" s="930">
        <v>17708732</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436</v>
      </c>
      <c r="DH119" s="845"/>
      <c r="DI119" s="845"/>
      <c r="DJ119" s="845"/>
      <c r="DK119" s="846"/>
      <c r="DL119" s="847" t="s">
        <v>465</v>
      </c>
      <c r="DM119" s="845"/>
      <c r="DN119" s="845"/>
      <c r="DO119" s="845"/>
      <c r="DP119" s="846"/>
      <c r="DQ119" s="847" t="s">
        <v>436</v>
      </c>
      <c r="DR119" s="845"/>
      <c r="DS119" s="845"/>
      <c r="DT119" s="845"/>
      <c r="DU119" s="846"/>
      <c r="DV119" s="933" t="s">
        <v>465</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442</v>
      </c>
      <c r="AB120" s="862"/>
      <c r="AC120" s="862"/>
      <c r="AD120" s="862"/>
      <c r="AE120" s="863"/>
      <c r="AF120" s="864" t="s">
        <v>442</v>
      </c>
      <c r="AG120" s="862"/>
      <c r="AH120" s="862"/>
      <c r="AI120" s="862"/>
      <c r="AJ120" s="863"/>
      <c r="AK120" s="864" t="s">
        <v>128</v>
      </c>
      <c r="AL120" s="862"/>
      <c r="AM120" s="862"/>
      <c r="AN120" s="862"/>
      <c r="AO120" s="863"/>
      <c r="AP120" s="909" t="s">
        <v>390</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3155973</v>
      </c>
      <c r="BR120" s="927"/>
      <c r="BS120" s="927"/>
      <c r="BT120" s="927"/>
      <c r="BU120" s="927"/>
      <c r="BV120" s="927">
        <v>3150537</v>
      </c>
      <c r="BW120" s="927"/>
      <c r="BX120" s="927"/>
      <c r="BY120" s="927"/>
      <c r="BZ120" s="927"/>
      <c r="CA120" s="927">
        <v>3192832</v>
      </c>
      <c r="CB120" s="927"/>
      <c r="CC120" s="927"/>
      <c r="CD120" s="927"/>
      <c r="CE120" s="927"/>
      <c r="CF120" s="951">
        <v>61.1</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128</v>
      </c>
      <c r="DH120" s="927"/>
      <c r="DI120" s="927"/>
      <c r="DJ120" s="927"/>
      <c r="DK120" s="927"/>
      <c r="DL120" s="927">
        <v>7169194</v>
      </c>
      <c r="DM120" s="927"/>
      <c r="DN120" s="927"/>
      <c r="DO120" s="927"/>
      <c r="DP120" s="927"/>
      <c r="DQ120" s="927">
        <v>7396999</v>
      </c>
      <c r="DR120" s="927"/>
      <c r="DS120" s="927"/>
      <c r="DT120" s="927"/>
      <c r="DU120" s="927"/>
      <c r="DV120" s="928">
        <v>141.5</v>
      </c>
      <c r="DW120" s="928"/>
      <c r="DX120" s="928"/>
      <c r="DY120" s="928"/>
      <c r="DZ120" s="929"/>
    </row>
    <row r="121" spans="1:130" s="247" customFormat="1" ht="26.25" customHeight="1">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456</v>
      </c>
      <c r="AG121" s="862"/>
      <c r="AH121" s="862"/>
      <c r="AI121" s="862"/>
      <c r="AJ121" s="863"/>
      <c r="AK121" s="864" t="s">
        <v>465</v>
      </c>
      <c r="AL121" s="862"/>
      <c r="AM121" s="862"/>
      <c r="AN121" s="862"/>
      <c r="AO121" s="863"/>
      <c r="AP121" s="909" t="s">
        <v>474</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3155846</v>
      </c>
      <c r="BR121" s="899"/>
      <c r="BS121" s="899"/>
      <c r="BT121" s="899"/>
      <c r="BU121" s="899"/>
      <c r="BV121" s="899">
        <v>3021143</v>
      </c>
      <c r="BW121" s="899"/>
      <c r="BX121" s="899"/>
      <c r="BY121" s="899"/>
      <c r="BZ121" s="899"/>
      <c r="CA121" s="899">
        <v>2876549</v>
      </c>
      <c r="CB121" s="899"/>
      <c r="CC121" s="899"/>
      <c r="CD121" s="899"/>
      <c r="CE121" s="899"/>
      <c r="CF121" s="960">
        <v>55</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t="s">
        <v>456</v>
      </c>
      <c r="DH121" s="899"/>
      <c r="DI121" s="899"/>
      <c r="DJ121" s="899"/>
      <c r="DK121" s="899"/>
      <c r="DL121" s="899" t="s">
        <v>465</v>
      </c>
      <c r="DM121" s="899"/>
      <c r="DN121" s="899"/>
      <c r="DO121" s="899"/>
      <c r="DP121" s="899"/>
      <c r="DQ121" s="899" t="s">
        <v>456</v>
      </c>
      <c r="DR121" s="899"/>
      <c r="DS121" s="899"/>
      <c r="DT121" s="899"/>
      <c r="DU121" s="899"/>
      <c r="DV121" s="876" t="s">
        <v>390</v>
      </c>
      <c r="DW121" s="876"/>
      <c r="DX121" s="876"/>
      <c r="DY121" s="876"/>
      <c r="DZ121" s="877"/>
    </row>
    <row r="122" spans="1:130" s="247" customFormat="1" ht="26.25" customHeight="1">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474</v>
      </c>
      <c r="AB122" s="862"/>
      <c r="AC122" s="862"/>
      <c r="AD122" s="862"/>
      <c r="AE122" s="863"/>
      <c r="AF122" s="864" t="s">
        <v>436</v>
      </c>
      <c r="AG122" s="862"/>
      <c r="AH122" s="862"/>
      <c r="AI122" s="862"/>
      <c r="AJ122" s="863"/>
      <c r="AK122" s="864" t="s">
        <v>436</v>
      </c>
      <c r="AL122" s="862"/>
      <c r="AM122" s="862"/>
      <c r="AN122" s="862"/>
      <c r="AO122" s="863"/>
      <c r="AP122" s="909" t="s">
        <v>456</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9417508</v>
      </c>
      <c r="BR122" s="930"/>
      <c r="BS122" s="930"/>
      <c r="BT122" s="930"/>
      <c r="BU122" s="930"/>
      <c r="BV122" s="930">
        <v>9489404</v>
      </c>
      <c r="BW122" s="930"/>
      <c r="BX122" s="930"/>
      <c r="BY122" s="930"/>
      <c r="BZ122" s="930"/>
      <c r="CA122" s="930">
        <v>9227144</v>
      </c>
      <c r="CB122" s="930"/>
      <c r="CC122" s="930"/>
      <c r="CD122" s="930"/>
      <c r="CE122" s="930"/>
      <c r="CF122" s="931">
        <v>176.5</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442</v>
      </c>
      <c r="DH122" s="899"/>
      <c r="DI122" s="899"/>
      <c r="DJ122" s="899"/>
      <c r="DK122" s="899"/>
      <c r="DL122" s="899" t="s">
        <v>479</v>
      </c>
      <c r="DM122" s="899"/>
      <c r="DN122" s="899"/>
      <c r="DO122" s="899"/>
      <c r="DP122" s="899"/>
      <c r="DQ122" s="899" t="s">
        <v>465</v>
      </c>
      <c r="DR122" s="899"/>
      <c r="DS122" s="899"/>
      <c r="DT122" s="899"/>
      <c r="DU122" s="899"/>
      <c r="DV122" s="876" t="s">
        <v>442</v>
      </c>
      <c r="DW122" s="876"/>
      <c r="DX122" s="876"/>
      <c r="DY122" s="876"/>
      <c r="DZ122" s="877"/>
    </row>
    <row r="123" spans="1:130" s="247" customFormat="1" ht="26.25" customHeight="1">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465</v>
      </c>
      <c r="AB123" s="862"/>
      <c r="AC123" s="862"/>
      <c r="AD123" s="862"/>
      <c r="AE123" s="863"/>
      <c r="AF123" s="864" t="s">
        <v>411</v>
      </c>
      <c r="AG123" s="862"/>
      <c r="AH123" s="862"/>
      <c r="AI123" s="862"/>
      <c r="AJ123" s="863"/>
      <c r="AK123" s="864" t="s">
        <v>411</v>
      </c>
      <c r="AL123" s="862"/>
      <c r="AM123" s="862"/>
      <c r="AN123" s="862"/>
      <c r="AO123" s="863"/>
      <c r="AP123" s="909" t="s">
        <v>456</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480</v>
      </c>
      <c r="BP123" s="963"/>
      <c r="BQ123" s="917">
        <v>15729327</v>
      </c>
      <c r="BR123" s="918"/>
      <c r="BS123" s="918"/>
      <c r="BT123" s="918"/>
      <c r="BU123" s="918"/>
      <c r="BV123" s="918">
        <v>15661084</v>
      </c>
      <c r="BW123" s="918"/>
      <c r="BX123" s="918"/>
      <c r="BY123" s="918"/>
      <c r="BZ123" s="918"/>
      <c r="CA123" s="918">
        <v>15296525</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436</v>
      </c>
      <c r="DH123" s="862"/>
      <c r="DI123" s="862"/>
      <c r="DJ123" s="862"/>
      <c r="DK123" s="863"/>
      <c r="DL123" s="864" t="s">
        <v>436</v>
      </c>
      <c r="DM123" s="862"/>
      <c r="DN123" s="862"/>
      <c r="DO123" s="862"/>
      <c r="DP123" s="863"/>
      <c r="DQ123" s="864" t="s">
        <v>128</v>
      </c>
      <c r="DR123" s="862"/>
      <c r="DS123" s="862"/>
      <c r="DT123" s="862"/>
      <c r="DU123" s="863"/>
      <c r="DV123" s="909" t="s">
        <v>436</v>
      </c>
      <c r="DW123" s="910"/>
      <c r="DX123" s="910"/>
      <c r="DY123" s="910"/>
      <c r="DZ123" s="911"/>
    </row>
    <row r="124" spans="1:130" s="247" customFormat="1" ht="26.25" customHeight="1" thickBot="1">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411</v>
      </c>
      <c r="AB124" s="862"/>
      <c r="AC124" s="862"/>
      <c r="AD124" s="862"/>
      <c r="AE124" s="863"/>
      <c r="AF124" s="864" t="s">
        <v>436</v>
      </c>
      <c r="AG124" s="862"/>
      <c r="AH124" s="862"/>
      <c r="AI124" s="862"/>
      <c r="AJ124" s="863"/>
      <c r="AK124" s="864" t="s">
        <v>411</v>
      </c>
      <c r="AL124" s="862"/>
      <c r="AM124" s="862"/>
      <c r="AN124" s="862"/>
      <c r="AO124" s="863"/>
      <c r="AP124" s="909" t="s">
        <v>411</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56.7</v>
      </c>
      <c r="BR124" s="916"/>
      <c r="BS124" s="916"/>
      <c r="BT124" s="916"/>
      <c r="BU124" s="916"/>
      <c r="BV124" s="916">
        <v>39.799999999999997</v>
      </c>
      <c r="BW124" s="916"/>
      <c r="BX124" s="916"/>
      <c r="BY124" s="916"/>
      <c r="BZ124" s="916"/>
      <c r="CA124" s="916">
        <v>46.1</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7682234</v>
      </c>
      <c r="DH124" s="845"/>
      <c r="DI124" s="845"/>
      <c r="DJ124" s="845"/>
      <c r="DK124" s="846"/>
      <c r="DL124" s="847" t="s">
        <v>411</v>
      </c>
      <c r="DM124" s="845"/>
      <c r="DN124" s="845"/>
      <c r="DO124" s="845"/>
      <c r="DP124" s="846"/>
      <c r="DQ124" s="847" t="s">
        <v>411</v>
      </c>
      <c r="DR124" s="845"/>
      <c r="DS124" s="845"/>
      <c r="DT124" s="845"/>
      <c r="DU124" s="846"/>
      <c r="DV124" s="933" t="s">
        <v>128</v>
      </c>
      <c r="DW124" s="934"/>
      <c r="DX124" s="934"/>
      <c r="DY124" s="934"/>
      <c r="DZ124" s="935"/>
    </row>
    <row r="125" spans="1:130" s="247" customFormat="1" ht="26.25" customHeight="1">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450</v>
      </c>
      <c r="AG125" s="862"/>
      <c r="AH125" s="862"/>
      <c r="AI125" s="862"/>
      <c r="AJ125" s="863"/>
      <c r="AK125" s="864" t="s">
        <v>479</v>
      </c>
      <c r="AL125" s="862"/>
      <c r="AM125" s="862"/>
      <c r="AN125" s="862"/>
      <c r="AO125" s="863"/>
      <c r="AP125" s="909" t="s">
        <v>411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411</v>
      </c>
      <c r="DH125" s="927"/>
      <c r="DI125" s="927"/>
      <c r="DJ125" s="927"/>
      <c r="DK125" s="927"/>
      <c r="DL125" s="927" t="s">
        <v>450</v>
      </c>
      <c r="DM125" s="927"/>
      <c r="DN125" s="927"/>
      <c r="DO125" s="927"/>
      <c r="DP125" s="927"/>
      <c r="DQ125" s="927" t="s">
        <v>411</v>
      </c>
      <c r="DR125" s="927"/>
      <c r="DS125" s="927"/>
      <c r="DT125" s="927"/>
      <c r="DU125" s="927"/>
      <c r="DV125" s="928" t="s">
        <v>436</v>
      </c>
      <c r="DW125" s="928"/>
      <c r="DX125" s="928"/>
      <c r="DY125" s="928"/>
      <c r="DZ125" s="929"/>
    </row>
    <row r="126" spans="1:130" s="247" customFormat="1" ht="26.25" customHeight="1" thickBot="1">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479</v>
      </c>
      <c r="AB126" s="862"/>
      <c r="AC126" s="862"/>
      <c r="AD126" s="862"/>
      <c r="AE126" s="863"/>
      <c r="AF126" s="864" t="s">
        <v>479</v>
      </c>
      <c r="AG126" s="862"/>
      <c r="AH126" s="862"/>
      <c r="AI126" s="862"/>
      <c r="AJ126" s="863"/>
      <c r="AK126" s="864" t="s">
        <v>128</v>
      </c>
      <c r="AL126" s="862"/>
      <c r="AM126" s="862"/>
      <c r="AN126" s="862"/>
      <c r="AO126" s="863"/>
      <c r="AP126" s="909" t="s">
        <v>441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411</v>
      </c>
      <c r="DH126" s="899"/>
      <c r="DI126" s="899"/>
      <c r="DJ126" s="899"/>
      <c r="DK126" s="899"/>
      <c r="DL126" s="899" t="s">
        <v>436</v>
      </c>
      <c r="DM126" s="899"/>
      <c r="DN126" s="899"/>
      <c r="DO126" s="899"/>
      <c r="DP126" s="899"/>
      <c r="DQ126" s="899" t="s">
        <v>436</v>
      </c>
      <c r="DR126" s="899"/>
      <c r="DS126" s="899"/>
      <c r="DT126" s="899"/>
      <c r="DU126" s="899"/>
      <c r="DV126" s="876" t="s">
        <v>436</v>
      </c>
      <c r="DW126" s="876"/>
      <c r="DX126" s="876"/>
      <c r="DY126" s="876"/>
      <c r="DZ126" s="877"/>
    </row>
    <row r="127" spans="1:130" s="247" customFormat="1" ht="26.25" customHeight="1">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411</v>
      </c>
      <c r="AB127" s="862"/>
      <c r="AC127" s="862"/>
      <c r="AD127" s="862"/>
      <c r="AE127" s="863"/>
      <c r="AF127" s="864" t="s">
        <v>128</v>
      </c>
      <c r="AG127" s="862"/>
      <c r="AH127" s="862"/>
      <c r="AI127" s="862"/>
      <c r="AJ127" s="863"/>
      <c r="AK127" s="864" t="s">
        <v>411</v>
      </c>
      <c r="AL127" s="862"/>
      <c r="AM127" s="862"/>
      <c r="AN127" s="862"/>
      <c r="AO127" s="863"/>
      <c r="AP127" s="909" t="s">
        <v>411</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411</v>
      </c>
      <c r="DM127" s="899"/>
      <c r="DN127" s="899"/>
      <c r="DO127" s="899"/>
      <c r="DP127" s="899"/>
      <c r="DQ127" s="899" t="s">
        <v>450</v>
      </c>
      <c r="DR127" s="899"/>
      <c r="DS127" s="899"/>
      <c r="DT127" s="899"/>
      <c r="DU127" s="899"/>
      <c r="DV127" s="876" t="s">
        <v>479</v>
      </c>
      <c r="DW127" s="876"/>
      <c r="DX127" s="876"/>
      <c r="DY127" s="876"/>
      <c r="DZ127" s="877"/>
    </row>
    <row r="128" spans="1:130" s="247" customFormat="1" ht="26.25" customHeight="1" thickBot="1">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135621</v>
      </c>
      <c r="AB128" s="883"/>
      <c r="AC128" s="883"/>
      <c r="AD128" s="883"/>
      <c r="AE128" s="884"/>
      <c r="AF128" s="885">
        <v>127476</v>
      </c>
      <c r="AG128" s="883"/>
      <c r="AH128" s="883"/>
      <c r="AI128" s="883"/>
      <c r="AJ128" s="884"/>
      <c r="AK128" s="885">
        <v>131411</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436</v>
      </c>
      <c r="BG128" s="869"/>
      <c r="BH128" s="869"/>
      <c r="BI128" s="869"/>
      <c r="BJ128" s="869"/>
      <c r="BK128" s="869"/>
      <c r="BL128" s="892"/>
      <c r="BM128" s="868">
        <v>14.42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436</v>
      </c>
      <c r="DH128" s="873"/>
      <c r="DI128" s="873"/>
      <c r="DJ128" s="873"/>
      <c r="DK128" s="873"/>
      <c r="DL128" s="873" t="s">
        <v>479</v>
      </c>
      <c r="DM128" s="873"/>
      <c r="DN128" s="873"/>
      <c r="DO128" s="873"/>
      <c r="DP128" s="873"/>
      <c r="DQ128" s="873" t="s">
        <v>450</v>
      </c>
      <c r="DR128" s="873"/>
      <c r="DS128" s="873"/>
      <c r="DT128" s="873"/>
      <c r="DU128" s="873"/>
      <c r="DV128" s="874" t="s">
        <v>479</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5926090</v>
      </c>
      <c r="AB129" s="862"/>
      <c r="AC129" s="862"/>
      <c r="AD129" s="862"/>
      <c r="AE129" s="863"/>
      <c r="AF129" s="864">
        <v>6015260</v>
      </c>
      <c r="AG129" s="862"/>
      <c r="AH129" s="862"/>
      <c r="AI129" s="862"/>
      <c r="AJ129" s="863"/>
      <c r="AK129" s="864">
        <v>6058591</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390</v>
      </c>
      <c r="BG129" s="852"/>
      <c r="BH129" s="852"/>
      <c r="BI129" s="852"/>
      <c r="BJ129" s="852"/>
      <c r="BK129" s="852"/>
      <c r="BL129" s="853"/>
      <c r="BM129" s="851">
        <v>19.420000000000002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818340</v>
      </c>
      <c r="AB130" s="862"/>
      <c r="AC130" s="862"/>
      <c r="AD130" s="862"/>
      <c r="AE130" s="863"/>
      <c r="AF130" s="864">
        <v>835214</v>
      </c>
      <c r="AG130" s="862"/>
      <c r="AH130" s="862"/>
      <c r="AI130" s="862"/>
      <c r="AJ130" s="863"/>
      <c r="AK130" s="864">
        <v>830257</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7.1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5107750</v>
      </c>
      <c r="AB131" s="845"/>
      <c r="AC131" s="845"/>
      <c r="AD131" s="845"/>
      <c r="AE131" s="846"/>
      <c r="AF131" s="847">
        <v>5180046</v>
      </c>
      <c r="AG131" s="845"/>
      <c r="AH131" s="845"/>
      <c r="AI131" s="845"/>
      <c r="AJ131" s="846"/>
      <c r="AK131" s="847">
        <v>5228334</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46.1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7.7686456850000001</v>
      </c>
      <c r="AB132" s="825"/>
      <c r="AC132" s="825"/>
      <c r="AD132" s="825"/>
      <c r="AE132" s="826"/>
      <c r="AF132" s="827">
        <v>6.8710586740000004</v>
      </c>
      <c r="AG132" s="825"/>
      <c r="AH132" s="825"/>
      <c r="AI132" s="825"/>
      <c r="AJ132" s="826"/>
      <c r="AK132" s="827">
        <v>6.7349561060000003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6.8</v>
      </c>
      <c r="AB133" s="804"/>
      <c r="AC133" s="804"/>
      <c r="AD133" s="804"/>
      <c r="AE133" s="805"/>
      <c r="AF133" s="803">
        <v>6.9</v>
      </c>
      <c r="AG133" s="804"/>
      <c r="AH133" s="804"/>
      <c r="AI133" s="804"/>
      <c r="AJ133" s="805"/>
      <c r="AK133" s="803">
        <v>7.1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j3WHzYnIZyEinK7CWIh//PLYlAUT/KgEx5+HwHXE6HLBCCV0WwELdvRjHcFMOclY4r+mWzBA8kfLqfiCAB+bA==" saltValue="gXbunJ+XHpDMA15SWRjV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3hrcEwSKr1Rg/fEpyG0cWUhJ/X+4prytVm0R7fi0AKJ8WhMcn4C2nxjmKE8EZcoOMF/2zRM9wr6Q9f6P6rShRA==" saltValue="2QYK7MQKprocwCVlNBzf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mRd1acnKjMAB9j+KuzHP0bZFtzvTIyjYLEDt8G2tZA/aNY5RAkZoKq5cAINbNs9FZaKn5cOvaEqpYKbIAvXw==" saltValue="73DcdkWmrrz5lcGZjo9eo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1452006</v>
      </c>
      <c r="AP9" s="313">
        <v>51239</v>
      </c>
      <c r="AQ9" s="314">
        <v>56845</v>
      </c>
      <c r="AR9" s="315">
        <v>-9.9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363878</v>
      </c>
      <c r="AP10" s="316">
        <v>12841</v>
      </c>
      <c r="AQ10" s="317">
        <v>5922</v>
      </c>
      <c r="AR10" s="318">
        <v>116.8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286653</v>
      </c>
      <c r="AP11" s="316">
        <v>10115</v>
      </c>
      <c r="AQ11" s="317">
        <v>8264</v>
      </c>
      <c r="AR11" s="318">
        <v>22.4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v>15303</v>
      </c>
      <c r="AP12" s="316">
        <v>540</v>
      </c>
      <c r="AQ12" s="317">
        <v>284</v>
      </c>
      <c r="AR12" s="318">
        <v>90.1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520</v>
      </c>
      <c r="AP13" s="316" t="s">
        <v>520</v>
      </c>
      <c r="AQ13" s="317">
        <v>20</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52374</v>
      </c>
      <c r="AP14" s="316">
        <v>1848</v>
      </c>
      <c r="AQ14" s="317">
        <v>2517</v>
      </c>
      <c r="AR14" s="318">
        <v>-26.6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19912</v>
      </c>
      <c r="AP15" s="316">
        <v>703</v>
      </c>
      <c r="AQ15" s="317">
        <v>1185</v>
      </c>
      <c r="AR15" s="318">
        <v>-40.700000000000003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-176063</v>
      </c>
      <c r="AP16" s="316">
        <v>-6213</v>
      </c>
      <c r="AQ16" s="317">
        <v>-4726</v>
      </c>
      <c r="AR16" s="318">
        <v>31.5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2014063</v>
      </c>
      <c r="AP17" s="316">
        <v>71073</v>
      </c>
      <c r="AQ17" s="317">
        <v>70311</v>
      </c>
      <c r="AR17" s="318">
        <v>1.1000000000000001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5.86</v>
      </c>
      <c r="AP21" s="329">
        <v>6.54</v>
      </c>
      <c r="AQ21" s="330">
        <v>-0.68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99.5</v>
      </c>
      <c r="AP22" s="334">
        <v>97.4</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839846</v>
      </c>
      <c r="AP32" s="343">
        <v>29637</v>
      </c>
      <c r="AQ32" s="344">
        <v>31480</v>
      </c>
      <c r="AR32" s="345">
        <v>-5.9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520</v>
      </c>
      <c r="AP34" s="343" t="s">
        <v>520</v>
      </c>
      <c r="AQ34" s="344">
        <v>0</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459564</v>
      </c>
      <c r="AP35" s="343">
        <v>16217</v>
      </c>
      <c r="AQ35" s="344">
        <v>9510</v>
      </c>
      <c r="AR35" s="345">
        <v>70.5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14384</v>
      </c>
      <c r="AP36" s="343">
        <v>508</v>
      </c>
      <c r="AQ36" s="344">
        <v>2191</v>
      </c>
      <c r="AR36" s="345">
        <v>-76.8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520</v>
      </c>
      <c r="AP37" s="343" t="s">
        <v>520</v>
      </c>
      <c r="AQ37" s="344">
        <v>905</v>
      </c>
      <c r="AR37" s="345" t="s">
        <v>520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520</v>
      </c>
      <c r="AP38" s="346" t="s">
        <v>520</v>
      </c>
      <c r="AQ38" s="347">
        <v>0</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-131411</v>
      </c>
      <c r="AP39" s="343">
        <v>-4637</v>
      </c>
      <c r="AQ39" s="344">
        <v>-3197</v>
      </c>
      <c r="AR39" s="345">
        <v>45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-830257</v>
      </c>
      <c r="AP40" s="343">
        <v>-29298</v>
      </c>
      <c r="AQ40" s="344">
        <v>-28113</v>
      </c>
      <c r="AR40" s="345">
        <v>4.2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352126</v>
      </c>
      <c r="AP41" s="343">
        <v>12426</v>
      </c>
      <c r="AQ41" s="344">
        <v>12777</v>
      </c>
      <c r="AR41" s="345">
        <v>-2.7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605049</v>
      </c>
      <c r="AN51" s="365">
        <v>21411</v>
      </c>
      <c r="AO51" s="366">
        <v>-25</v>
      </c>
      <c r="AP51" s="367">
        <v>49919</v>
      </c>
      <c r="AQ51" s="368">
        <v>-6.3</v>
      </c>
      <c r="AR51" s="369">
        <v>-18.7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446706</v>
      </c>
      <c r="AN52" s="373">
        <v>15808</v>
      </c>
      <c r="AO52" s="374">
        <v>-2.7</v>
      </c>
      <c r="AP52" s="375">
        <v>26398</v>
      </c>
      <c r="AQ52" s="376">
        <v>-8.6999999999999993</v>
      </c>
      <c r="AR52" s="377">
        <v>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665717</v>
      </c>
      <c r="AN53" s="365">
        <v>23525</v>
      </c>
      <c r="AO53" s="366">
        <v>9.9</v>
      </c>
      <c r="AP53" s="367">
        <v>47738</v>
      </c>
      <c r="AQ53" s="368">
        <v>-4.4000000000000004</v>
      </c>
      <c r="AR53" s="369">
        <v>14.3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318248</v>
      </c>
      <c r="AN54" s="373">
        <v>11246</v>
      </c>
      <c r="AO54" s="374">
        <v>-28.9</v>
      </c>
      <c r="AP54" s="375">
        <v>24937</v>
      </c>
      <c r="AQ54" s="376">
        <v>-5.5</v>
      </c>
      <c r="AR54" s="377">
        <v>-23.4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793311</v>
      </c>
      <c r="AN55" s="365">
        <v>28112</v>
      </c>
      <c r="AO55" s="366">
        <v>19.5</v>
      </c>
      <c r="AP55" s="367">
        <v>52191</v>
      </c>
      <c r="AQ55" s="368">
        <v>9.3000000000000007</v>
      </c>
      <c r="AR55" s="369">
        <v>10.199999999999999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337289</v>
      </c>
      <c r="AN56" s="373">
        <v>11952</v>
      </c>
      <c r="AO56" s="374">
        <v>6.3</v>
      </c>
      <c r="AP56" s="375">
        <v>24843</v>
      </c>
      <c r="AQ56" s="376">
        <v>-0.4</v>
      </c>
      <c r="AR56" s="377">
        <v>6.7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613348</v>
      </c>
      <c r="AN57" s="365">
        <v>21626</v>
      </c>
      <c r="AO57" s="366">
        <v>-23.1</v>
      </c>
      <c r="AP57" s="367">
        <v>47387</v>
      </c>
      <c r="AQ57" s="368">
        <v>-9.1999999999999993</v>
      </c>
      <c r="AR57" s="369">
        <v>-13.9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377222</v>
      </c>
      <c r="AN58" s="373">
        <v>13301</v>
      </c>
      <c r="AO58" s="374">
        <v>11.3</v>
      </c>
      <c r="AP58" s="375">
        <v>24928</v>
      </c>
      <c r="AQ58" s="376">
        <v>0.3</v>
      </c>
      <c r="AR58" s="377">
        <v>11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715930</v>
      </c>
      <c r="AN59" s="365">
        <v>25264</v>
      </c>
      <c r="AO59" s="366">
        <v>16.8</v>
      </c>
      <c r="AP59" s="367">
        <v>51264</v>
      </c>
      <c r="AQ59" s="368">
        <v>8.1999999999999993</v>
      </c>
      <c r="AR59" s="369">
        <v>8.6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432522</v>
      </c>
      <c r="AN60" s="373">
        <v>15263</v>
      </c>
      <c r="AO60" s="374">
        <v>14.8</v>
      </c>
      <c r="AP60" s="375">
        <v>26040</v>
      </c>
      <c r="AQ60" s="376">
        <v>4.5</v>
      </c>
      <c r="AR60" s="377">
        <v>10.3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678671</v>
      </c>
      <c r="AN61" s="380">
        <v>23988</v>
      </c>
      <c r="AO61" s="381">
        <v>-0.4</v>
      </c>
      <c r="AP61" s="382">
        <v>49700</v>
      </c>
      <c r="AQ61" s="383">
        <v>-0.5</v>
      </c>
      <c r="AR61" s="369">
        <v>0.1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382397</v>
      </c>
      <c r="AN62" s="373">
        <v>13514</v>
      </c>
      <c r="AO62" s="374">
        <v>0.2</v>
      </c>
      <c r="AP62" s="375">
        <v>25429</v>
      </c>
      <c r="AQ62" s="376">
        <v>-2</v>
      </c>
      <c r="AR62" s="377">
        <v>2.2000000000000002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Jh8ouAKXN1D6fB8TnmZEFVpzwfuUHNf1S4EZrmLZxsjpbYq2EMDanRm45wqdwgR6ECxJBEZVKHETyhlLV7u5Q==" saltValue="WPN1PWOSz2TJucANQ1C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0" spans="125:125" ht="13.5" hidden="1" customHeight="1"/>
    <row r="121" spans="125:125" ht="13.5" hidden="1" customHeight="1">
      <c r="DU121" s="291"/>
    </row>
  </sheetData>
  <sheetProtection algorithmName="SHA-512" hashValue="wc5149WXtIpR7znVI1+HyRw3vagRUVOSWartzcpbinX7kTu/uw+thvhvZhfShrFGA0YIIsnwxWuwQg02bipeZA==" saltValue="awt5H1QOxSUhIQEQHPPh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F7Oac3aSvn0dHtnxHIeDheK3sqp0bnrnT023JUw0uT9QSg48dYi0enwcjIloYEsoxF2JAq2+/y4lIi0leYCn+g==" saltValue="b/Sxgm8gYQJSCTjM/wgR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6" t="s">
        <v>3</v>
      </c>
      <c r="D47" s="1236"/>
      <c r="E47" s="1237"/>
      <c r="F47" s="11">
        <v>32.090000000000003</v>
      </c>
      <c r="G47" s="12">
        <v>32.06</v>
      </c>
      <c r="H47" s="12">
        <v>31.62</v>
      </c>
      <c r="I47" s="12">
        <v>29.9</v>
      </c>
      <c r="J47" s="13">
        <v>29.72</v>
      </c>
    </row>
    <row r="48" spans="2:10" ht="57.75" customHeight="1">
      <c r="B48" s="14"/>
      <c r="C48" s="1238" t="s">
        <v>4</v>
      </c>
      <c r="D48" s="1238"/>
      <c r="E48" s="1239"/>
      <c r="F48" s="15">
        <v>7.75</v>
      </c>
      <c r="G48" s="16">
        <v>4.43</v>
      </c>
      <c r="H48" s="16">
        <v>3.92</v>
      </c>
      <c r="I48" s="16">
        <v>5.2</v>
      </c>
      <c r="J48" s="17">
        <v>6.57</v>
      </c>
    </row>
    <row r="49" spans="2:10" ht="57.75" customHeight="1" thickBot="1">
      <c r="B49" s="18"/>
      <c r="C49" s="1240" t="s">
        <v>5</v>
      </c>
      <c r="D49" s="1240"/>
      <c r="E49" s="1241"/>
      <c r="F49" s="19">
        <v>1.06</v>
      </c>
      <c r="G49" s="20" t="s">
        <v>566</v>
      </c>
      <c r="H49" s="20" t="s">
        <v>567</v>
      </c>
      <c r="I49" s="20">
        <v>0.08</v>
      </c>
      <c r="J49" s="21">
        <v>1.44</v>
      </c>
    </row>
    <row r="50" spans="2:10" ht="13.5" customHeight="1"/>
  </sheetData>
  <sheetProtection algorithmName="SHA-512" hashValue="sDp6Wnr/kkR5fT+nZxhAccL72WqP85HEi3vDA6oDk8AC9nT5O9WcAWUK2s2GO7Vt7aABMiy//uwH5LbS9lvQuw==" saltValue="pNq3onWdk+JTURKo+00h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8" t="s">
        <v>568</v>
      </c>
      <c r="D34" s="1248"/>
      <c r="E34" s="1249"/>
      <c r="F34" s="32" t="s">
        <v>569</v>
      </c>
      <c r="G34" s="33" t="s">
        <v>570</v>
      </c>
      <c r="H34" s="33" t="s">
        <v>571</v>
      </c>
      <c r="I34" s="33" t="s">
        <v>572</v>
      </c>
      <c r="J34" s="34" t="s">
        <v>573</v>
      </c>
      <c r="K34" s="22"/>
      <c r="L34" s="22"/>
      <c r="M34" s="22"/>
      <c r="N34" s="22"/>
      <c r="O34" s="22"/>
      <c r="P34" s="22"/>
    </row>
    <row r="35" spans="1:16" ht="39" customHeight="1">
      <c r="A35" s="22"/>
      <c r="B35" s="35"/>
      <c r="C35" s="1242" t="s">
        <v>574</v>
      </c>
      <c r="D35" s="1243"/>
      <c r="E35" s="1244"/>
      <c r="F35" s="36">
        <v>5.08</v>
      </c>
      <c r="G35" s="37">
        <v>6.02</v>
      </c>
      <c r="H35" s="37">
        <v>5.95</v>
      </c>
      <c r="I35" s="37">
        <v>6.5</v>
      </c>
      <c r="J35" s="38">
        <v>7.69</v>
      </c>
      <c r="K35" s="22"/>
      <c r="L35" s="22"/>
      <c r="M35" s="22"/>
      <c r="N35" s="22"/>
      <c r="O35" s="22"/>
      <c r="P35" s="22"/>
    </row>
    <row r="36" spans="1:16" ht="39" customHeight="1">
      <c r="A36" s="22"/>
      <c r="B36" s="35"/>
      <c r="C36" s="1242" t="s">
        <v>575</v>
      </c>
      <c r="D36" s="1243"/>
      <c r="E36" s="1244"/>
      <c r="F36" s="36">
        <v>7.75</v>
      </c>
      <c r="G36" s="37">
        <v>4.43</v>
      </c>
      <c r="H36" s="37">
        <v>3.92</v>
      </c>
      <c r="I36" s="37">
        <v>5.19</v>
      </c>
      <c r="J36" s="38">
        <v>6.57</v>
      </c>
      <c r="K36" s="22"/>
      <c r="L36" s="22"/>
      <c r="M36" s="22"/>
      <c r="N36" s="22"/>
      <c r="O36" s="22"/>
      <c r="P36" s="22"/>
    </row>
    <row r="37" spans="1:16" ht="39" customHeight="1">
      <c r="A37" s="22"/>
      <c r="B37" s="35"/>
      <c r="C37" s="1242" t="s">
        <v>576</v>
      </c>
      <c r="D37" s="1243"/>
      <c r="E37" s="1244"/>
      <c r="F37" s="36">
        <v>1.48</v>
      </c>
      <c r="G37" s="37">
        <v>1.81</v>
      </c>
      <c r="H37" s="37">
        <v>2.2000000000000002</v>
      </c>
      <c r="I37" s="37">
        <v>1.54</v>
      </c>
      <c r="J37" s="38">
        <v>1.33</v>
      </c>
      <c r="K37" s="22"/>
      <c r="L37" s="22"/>
      <c r="M37" s="22"/>
      <c r="N37" s="22"/>
      <c r="O37" s="22"/>
      <c r="P37" s="22"/>
    </row>
    <row r="38" spans="1:16" ht="39" customHeight="1">
      <c r="A38" s="22"/>
      <c r="B38" s="35"/>
      <c r="C38" s="1242" t="s">
        <v>577</v>
      </c>
      <c r="D38" s="1243"/>
      <c r="E38" s="1244"/>
      <c r="F38" s="36" t="s">
        <v>520</v>
      </c>
      <c r="G38" s="37" t="s">
        <v>520</v>
      </c>
      <c r="H38" s="37" t="s">
        <v>520</v>
      </c>
      <c r="I38" s="37">
        <v>0.34</v>
      </c>
      <c r="J38" s="38">
        <v>0.7</v>
      </c>
      <c r="K38" s="22"/>
      <c r="L38" s="22"/>
      <c r="M38" s="22"/>
      <c r="N38" s="22"/>
      <c r="O38" s="22"/>
      <c r="P38" s="22"/>
    </row>
    <row r="39" spans="1:16" ht="39" customHeight="1">
      <c r="A39" s="22"/>
      <c r="B39" s="35"/>
      <c r="C39" s="1242" t="s">
        <v>578</v>
      </c>
      <c r="D39" s="1243"/>
      <c r="E39" s="1244"/>
      <c r="F39" s="36">
        <v>0</v>
      </c>
      <c r="G39" s="37">
        <v>0.08</v>
      </c>
      <c r="H39" s="37">
        <v>0.01</v>
      </c>
      <c r="I39" s="37">
        <v>0.09</v>
      </c>
      <c r="J39" s="38">
        <v>0.03</v>
      </c>
      <c r="K39" s="22"/>
      <c r="L39" s="22"/>
      <c r="M39" s="22"/>
      <c r="N39" s="22"/>
      <c r="O39" s="22"/>
      <c r="P39" s="22"/>
    </row>
    <row r="40" spans="1:16" ht="39" customHeight="1">
      <c r="A40" s="22"/>
      <c r="B40" s="35"/>
      <c r="C40" s="1242" t="s">
        <v>579</v>
      </c>
      <c r="D40" s="1243"/>
      <c r="E40" s="1244"/>
      <c r="F40" s="36" t="s">
        <v>520</v>
      </c>
      <c r="G40" s="37">
        <v>0.03</v>
      </c>
      <c r="H40" s="37">
        <v>0.02</v>
      </c>
      <c r="I40" s="37">
        <v>0.03</v>
      </c>
      <c r="J40" s="38">
        <v>0.03</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580</v>
      </c>
      <c r="D42" s="1243"/>
      <c r="E42" s="1244"/>
      <c r="F42" s="36" t="s">
        <v>520</v>
      </c>
      <c r="G42" s="37" t="s">
        <v>520</v>
      </c>
      <c r="H42" s="37" t="s">
        <v>520</v>
      </c>
      <c r="I42" s="37" t="s">
        <v>520</v>
      </c>
      <c r="J42" s="38" t="s">
        <v>520</v>
      </c>
      <c r="K42" s="22"/>
      <c r="L42" s="22"/>
      <c r="M42" s="22"/>
      <c r="N42" s="22"/>
      <c r="O42" s="22"/>
      <c r="P42" s="22"/>
    </row>
    <row r="43" spans="1:16" ht="39" customHeight="1" thickBot="1">
      <c r="A43" s="22"/>
      <c r="B43" s="40"/>
      <c r="C43" s="1245" t="s">
        <v>581</v>
      </c>
      <c r="D43" s="1246"/>
      <c r="E43" s="1247"/>
      <c r="F43" s="41">
        <v>0</v>
      </c>
      <c r="G43" s="42">
        <v>0</v>
      </c>
      <c r="H43" s="42">
        <v>4.28</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E74DG4ui6d9uM9pNW3XrYkgTKZDmjiktaAY/wPAam2XuOCIQ5nDWIICmpwY6ZerIYFxQJquL56kfwUs8nnoXw==" saltValue="VjdThjggI6PkjZM6Frq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68" t="s">
        <v>11</v>
      </c>
      <c r="C45" s="1269"/>
      <c r="D45" s="58"/>
      <c r="E45" s="1274" t="s">
        <v>12</v>
      </c>
      <c r="F45" s="1274"/>
      <c r="G45" s="1274"/>
      <c r="H45" s="1274"/>
      <c r="I45" s="1274"/>
      <c r="J45" s="1275"/>
      <c r="K45" s="59">
        <v>858</v>
      </c>
      <c r="L45" s="60">
        <v>828</v>
      </c>
      <c r="M45" s="60">
        <v>856</v>
      </c>
      <c r="N45" s="60">
        <v>854</v>
      </c>
      <c r="O45" s="61">
        <v>840</v>
      </c>
      <c r="P45" s="48"/>
      <c r="Q45" s="48"/>
      <c r="R45" s="48"/>
      <c r="S45" s="48"/>
      <c r="T45" s="48"/>
      <c r="U45" s="48"/>
    </row>
    <row r="46" spans="1:21" ht="30.75" customHeight="1">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c r="A48" s="48"/>
      <c r="B48" s="1270"/>
      <c r="C48" s="1271"/>
      <c r="D48" s="62"/>
      <c r="E48" s="1252" t="s">
        <v>15</v>
      </c>
      <c r="F48" s="1252"/>
      <c r="G48" s="1252"/>
      <c r="H48" s="1252"/>
      <c r="I48" s="1252"/>
      <c r="J48" s="1253"/>
      <c r="K48" s="63">
        <v>409</v>
      </c>
      <c r="L48" s="64">
        <v>387</v>
      </c>
      <c r="M48" s="64">
        <v>481</v>
      </c>
      <c r="N48" s="64">
        <v>450</v>
      </c>
      <c r="O48" s="65">
        <v>460</v>
      </c>
      <c r="P48" s="48"/>
      <c r="Q48" s="48"/>
      <c r="R48" s="48"/>
      <c r="S48" s="48"/>
      <c r="T48" s="48"/>
      <c r="U48" s="48"/>
    </row>
    <row r="49" spans="1:21" ht="30.75" customHeight="1">
      <c r="A49" s="48"/>
      <c r="B49" s="1270"/>
      <c r="C49" s="1271"/>
      <c r="D49" s="62"/>
      <c r="E49" s="1252" t="s">
        <v>16</v>
      </c>
      <c r="F49" s="1252"/>
      <c r="G49" s="1252"/>
      <c r="H49" s="1252"/>
      <c r="I49" s="1252"/>
      <c r="J49" s="1253"/>
      <c r="K49" s="63">
        <v>8</v>
      </c>
      <c r="L49" s="64">
        <v>13</v>
      </c>
      <c r="M49" s="64">
        <v>14</v>
      </c>
      <c r="N49" s="64">
        <v>15</v>
      </c>
      <c r="O49" s="65">
        <v>14</v>
      </c>
      <c r="P49" s="48"/>
      <c r="Q49" s="48"/>
      <c r="R49" s="48"/>
      <c r="S49" s="48"/>
      <c r="T49" s="48"/>
      <c r="U49" s="48"/>
    </row>
    <row r="50" spans="1:21" ht="30.75" customHeight="1">
      <c r="A50" s="48"/>
      <c r="B50" s="1270"/>
      <c r="C50" s="1271"/>
      <c r="D50" s="62"/>
      <c r="E50" s="1252" t="s">
        <v>17</v>
      </c>
      <c r="F50" s="1252"/>
      <c r="G50" s="1252"/>
      <c r="H50" s="1252"/>
      <c r="I50" s="1252"/>
      <c r="J50" s="1253"/>
      <c r="K50" s="63" t="s">
        <v>520</v>
      </c>
      <c r="L50" s="64" t="s">
        <v>520</v>
      </c>
      <c r="M50" s="64" t="s">
        <v>520</v>
      </c>
      <c r="N50" s="64" t="s">
        <v>520</v>
      </c>
      <c r="O50" s="65" t="s">
        <v>520</v>
      </c>
      <c r="P50" s="48"/>
      <c r="Q50" s="48"/>
      <c r="R50" s="48"/>
      <c r="S50" s="48"/>
      <c r="T50" s="48"/>
      <c r="U50" s="48"/>
    </row>
    <row r="51" spans="1:21" ht="30.75" customHeight="1">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c r="A52" s="48"/>
      <c r="B52" s="1250" t="s">
        <v>19</v>
      </c>
      <c r="C52" s="1251"/>
      <c r="D52" s="66"/>
      <c r="E52" s="1252" t="s">
        <v>20</v>
      </c>
      <c r="F52" s="1252"/>
      <c r="G52" s="1252"/>
      <c r="H52" s="1252"/>
      <c r="I52" s="1252"/>
      <c r="J52" s="1253"/>
      <c r="K52" s="63">
        <v>931</v>
      </c>
      <c r="L52" s="64">
        <v>920</v>
      </c>
      <c r="M52" s="64">
        <v>953</v>
      </c>
      <c r="N52" s="64">
        <v>963</v>
      </c>
      <c r="O52" s="65">
        <v>962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344</v>
      </c>
      <c r="L53" s="69">
        <v>308</v>
      </c>
      <c r="M53" s="69">
        <v>398</v>
      </c>
      <c r="N53" s="69">
        <v>356</v>
      </c>
      <c r="O53" s="70">
        <v>352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58" t="s">
        <v>25</v>
      </c>
      <c r="C57" s="1259"/>
      <c r="D57" s="1262" t="s">
        <v>26</v>
      </c>
      <c r="E57" s="1263"/>
      <c r="F57" s="1263"/>
      <c r="G57" s="1263"/>
      <c r="H57" s="1263"/>
      <c r="I57" s="1263"/>
      <c r="J57" s="1264"/>
      <c r="K57" s="83" t="s">
        <v>520</v>
      </c>
      <c r="L57" s="84" t="s">
        <v>520</v>
      </c>
      <c r="M57" s="84" t="s">
        <v>520</v>
      </c>
      <c r="N57" s="84" t="s">
        <v>520</v>
      </c>
      <c r="O57" s="85" t="s">
        <v>520</v>
      </c>
    </row>
    <row r="58" spans="1:21" ht="31.5" customHeight="1" thickBot="1">
      <c r="B58" s="1260"/>
      <c r="C58" s="1261"/>
      <c r="D58" s="1265" t="s">
        <v>27</v>
      </c>
      <c r="E58" s="1266"/>
      <c r="F58" s="1266"/>
      <c r="G58" s="1266"/>
      <c r="H58" s="1266"/>
      <c r="I58" s="1266"/>
      <c r="J58" s="1267"/>
      <c r="K58" s="86" t="s">
        <v>520</v>
      </c>
      <c r="L58" s="87" t="s">
        <v>520</v>
      </c>
      <c r="M58" s="87" t="s">
        <v>520</v>
      </c>
      <c r="N58" s="87" t="s">
        <v>520</v>
      </c>
      <c r="O58" s="88" t="s">
        <v>520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5w/98DHHNCmayD5CF2kdjylL6PPPsjqy6E357WdseZIT2x2ntZMNCgO9vo2Codm8YzXRpoTXUwKkMvuRmfTYQ==" saltValue="K5QGxekfFvjmblmnc5VK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88" t="s">
        <v>30</v>
      </c>
      <c r="C41" s="1289"/>
      <c r="D41" s="102"/>
      <c r="E41" s="1290" t="s">
        <v>31</v>
      </c>
      <c r="F41" s="1290"/>
      <c r="G41" s="1290"/>
      <c r="H41" s="1291"/>
      <c r="I41" s="103">
        <v>9586</v>
      </c>
      <c r="J41" s="104">
        <v>9328</v>
      </c>
      <c r="K41" s="104">
        <v>8999</v>
      </c>
      <c r="L41" s="104">
        <v>8890</v>
      </c>
      <c r="M41" s="105">
        <v>8737</v>
      </c>
    </row>
    <row r="42" spans="2:13" ht="27.75" customHeight="1">
      <c r="B42" s="1278"/>
      <c r="C42" s="1279"/>
      <c r="D42" s="106"/>
      <c r="E42" s="1282" t="s">
        <v>32</v>
      </c>
      <c r="F42" s="1282"/>
      <c r="G42" s="1282"/>
      <c r="H42" s="1283"/>
      <c r="I42" s="107" t="s">
        <v>520</v>
      </c>
      <c r="J42" s="108" t="s">
        <v>520</v>
      </c>
      <c r="K42" s="108" t="s">
        <v>520</v>
      </c>
      <c r="L42" s="108" t="s">
        <v>520</v>
      </c>
      <c r="M42" s="109" t="s">
        <v>520</v>
      </c>
    </row>
    <row r="43" spans="2:13" ht="27.75" customHeight="1">
      <c r="B43" s="1278"/>
      <c r="C43" s="1279"/>
      <c r="D43" s="106"/>
      <c r="E43" s="1282" t="s">
        <v>33</v>
      </c>
      <c r="F43" s="1282"/>
      <c r="G43" s="1282"/>
      <c r="H43" s="1283"/>
      <c r="I43" s="107">
        <v>6778</v>
      </c>
      <c r="J43" s="108">
        <v>6662</v>
      </c>
      <c r="K43" s="108">
        <v>7682</v>
      </c>
      <c r="L43" s="108">
        <v>7169</v>
      </c>
      <c r="M43" s="109">
        <v>7397</v>
      </c>
    </row>
    <row r="44" spans="2:13" ht="27.75" customHeight="1">
      <c r="B44" s="1278"/>
      <c r="C44" s="1279"/>
      <c r="D44" s="106"/>
      <c r="E44" s="1282" t="s">
        <v>34</v>
      </c>
      <c r="F44" s="1282"/>
      <c r="G44" s="1282"/>
      <c r="H44" s="1283"/>
      <c r="I44" s="107">
        <v>175</v>
      </c>
      <c r="J44" s="108">
        <v>173</v>
      </c>
      <c r="K44" s="108">
        <v>194</v>
      </c>
      <c r="L44" s="108">
        <v>193</v>
      </c>
      <c r="M44" s="109">
        <v>176</v>
      </c>
    </row>
    <row r="45" spans="2:13" ht="27.75" customHeight="1">
      <c r="B45" s="1278"/>
      <c r="C45" s="1279"/>
      <c r="D45" s="106"/>
      <c r="E45" s="1282" t="s">
        <v>35</v>
      </c>
      <c r="F45" s="1282"/>
      <c r="G45" s="1282"/>
      <c r="H45" s="1283"/>
      <c r="I45" s="107">
        <v>1823</v>
      </c>
      <c r="J45" s="108">
        <v>1794</v>
      </c>
      <c r="K45" s="108">
        <v>1753</v>
      </c>
      <c r="L45" s="108">
        <v>1475</v>
      </c>
      <c r="M45" s="109">
        <v>1399</v>
      </c>
    </row>
    <row r="46" spans="2:13" ht="27.75" customHeight="1">
      <c r="B46" s="1278"/>
      <c r="C46" s="1279"/>
      <c r="D46" s="110"/>
      <c r="E46" s="1282" t="s">
        <v>36</v>
      </c>
      <c r="F46" s="1282"/>
      <c r="G46" s="1282"/>
      <c r="H46" s="1283"/>
      <c r="I46" s="107" t="s">
        <v>520</v>
      </c>
      <c r="J46" s="108" t="s">
        <v>520</v>
      </c>
      <c r="K46" s="108" t="s">
        <v>520</v>
      </c>
      <c r="L46" s="108" t="s">
        <v>520</v>
      </c>
      <c r="M46" s="109" t="s">
        <v>520</v>
      </c>
    </row>
    <row r="47" spans="2:13" ht="27.75" customHeight="1">
      <c r="B47" s="1278"/>
      <c r="C47" s="1279"/>
      <c r="D47" s="111"/>
      <c r="E47" s="1292" t="s">
        <v>37</v>
      </c>
      <c r="F47" s="1293"/>
      <c r="G47" s="1293"/>
      <c r="H47" s="1294"/>
      <c r="I47" s="107" t="s">
        <v>520</v>
      </c>
      <c r="J47" s="108" t="s">
        <v>520</v>
      </c>
      <c r="K47" s="108" t="s">
        <v>520</v>
      </c>
      <c r="L47" s="108" t="s">
        <v>520</v>
      </c>
      <c r="M47" s="109" t="s">
        <v>520</v>
      </c>
    </row>
    <row r="48" spans="2:13" ht="27.75" customHeight="1">
      <c r="B48" s="1278"/>
      <c r="C48" s="1279"/>
      <c r="D48" s="106"/>
      <c r="E48" s="1282" t="s">
        <v>38</v>
      </c>
      <c r="F48" s="1282"/>
      <c r="G48" s="1282"/>
      <c r="H48" s="1283"/>
      <c r="I48" s="107" t="s">
        <v>520</v>
      </c>
      <c r="J48" s="108" t="s">
        <v>520</v>
      </c>
      <c r="K48" s="108" t="s">
        <v>520</v>
      </c>
      <c r="L48" s="108" t="s">
        <v>520</v>
      </c>
      <c r="M48" s="109" t="s">
        <v>520</v>
      </c>
    </row>
    <row r="49" spans="2:13" ht="27.75" customHeight="1">
      <c r="B49" s="1280"/>
      <c r="C49" s="1281"/>
      <c r="D49" s="106"/>
      <c r="E49" s="1282" t="s">
        <v>39</v>
      </c>
      <c r="F49" s="1282"/>
      <c r="G49" s="1282"/>
      <c r="H49" s="1283"/>
      <c r="I49" s="107" t="s">
        <v>520</v>
      </c>
      <c r="J49" s="108" t="s">
        <v>520</v>
      </c>
      <c r="K49" s="108" t="s">
        <v>520</v>
      </c>
      <c r="L49" s="108" t="s">
        <v>520</v>
      </c>
      <c r="M49" s="109" t="s">
        <v>520</v>
      </c>
    </row>
    <row r="50" spans="2:13" ht="27.75" customHeight="1">
      <c r="B50" s="1276" t="s">
        <v>40</v>
      </c>
      <c r="C50" s="1277"/>
      <c r="D50" s="112"/>
      <c r="E50" s="1282" t="s">
        <v>41</v>
      </c>
      <c r="F50" s="1282"/>
      <c r="G50" s="1282"/>
      <c r="H50" s="1283"/>
      <c r="I50" s="107">
        <v>2974</v>
      </c>
      <c r="J50" s="108">
        <v>3049</v>
      </c>
      <c r="K50" s="108">
        <v>3156</v>
      </c>
      <c r="L50" s="108">
        <v>3151</v>
      </c>
      <c r="M50" s="109">
        <v>3193</v>
      </c>
    </row>
    <row r="51" spans="2:13" ht="27.75" customHeight="1">
      <c r="B51" s="1278"/>
      <c r="C51" s="1279"/>
      <c r="D51" s="106"/>
      <c r="E51" s="1282" t="s">
        <v>42</v>
      </c>
      <c r="F51" s="1282"/>
      <c r="G51" s="1282"/>
      <c r="H51" s="1283"/>
      <c r="I51" s="107">
        <v>3578</v>
      </c>
      <c r="J51" s="108">
        <v>3351</v>
      </c>
      <c r="K51" s="108">
        <v>3156</v>
      </c>
      <c r="L51" s="108">
        <v>3021</v>
      </c>
      <c r="M51" s="109">
        <v>2877</v>
      </c>
    </row>
    <row r="52" spans="2:13" ht="27.75" customHeight="1">
      <c r="B52" s="1280"/>
      <c r="C52" s="1281"/>
      <c r="D52" s="106"/>
      <c r="E52" s="1282" t="s">
        <v>43</v>
      </c>
      <c r="F52" s="1282"/>
      <c r="G52" s="1282"/>
      <c r="H52" s="1283"/>
      <c r="I52" s="107">
        <v>9768</v>
      </c>
      <c r="J52" s="108">
        <v>9604</v>
      </c>
      <c r="K52" s="108">
        <v>9418</v>
      </c>
      <c r="L52" s="108">
        <v>9489</v>
      </c>
      <c r="M52" s="109">
        <v>9227</v>
      </c>
    </row>
    <row r="53" spans="2:13" ht="27.75" customHeight="1" thickBot="1">
      <c r="B53" s="1284" t="s">
        <v>44</v>
      </c>
      <c r="C53" s="1285"/>
      <c r="D53" s="113"/>
      <c r="E53" s="1286" t="s">
        <v>45</v>
      </c>
      <c r="F53" s="1286"/>
      <c r="G53" s="1286"/>
      <c r="H53" s="1287"/>
      <c r="I53" s="114">
        <v>2042</v>
      </c>
      <c r="J53" s="115">
        <v>1953</v>
      </c>
      <c r="K53" s="115">
        <v>2899</v>
      </c>
      <c r="L53" s="115">
        <v>2065</v>
      </c>
      <c r="M53" s="116">
        <v>2412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X0u4YNeJJ22JE5e01IKHjXEnP28KQx6bodI8R9NNo8xKM46eAZr91o5MmTQo7dt2hRTk2kxHSaPUYrCeOzq3w==" saltValue="bn8UHkujagKkVdByqZst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303" t="s">
        <v>48</v>
      </c>
      <c r="D55" s="1303"/>
      <c r="E55" s="1304"/>
      <c r="F55" s="128">
        <v>1874</v>
      </c>
      <c r="G55" s="128">
        <v>1798</v>
      </c>
      <c r="H55" s="129">
        <v>1800</v>
      </c>
    </row>
    <row r="56" spans="2:8" ht="52.5" customHeight="1">
      <c r="B56" s="130"/>
      <c r="C56" s="1305" t="s">
        <v>49</v>
      </c>
      <c r="D56" s="1305"/>
      <c r="E56" s="1306"/>
      <c r="F56" s="131">
        <v>216</v>
      </c>
      <c r="G56" s="131">
        <v>228</v>
      </c>
      <c r="H56" s="132">
        <v>239</v>
      </c>
    </row>
    <row r="57" spans="2:8" ht="53.25" customHeight="1">
      <c r="B57" s="130"/>
      <c r="C57" s="1307" t="s">
        <v>50</v>
      </c>
      <c r="D57" s="1307"/>
      <c r="E57" s="1308"/>
      <c r="F57" s="133">
        <v>471</v>
      </c>
      <c r="G57" s="133">
        <v>475</v>
      </c>
      <c r="H57" s="134">
        <v>486</v>
      </c>
    </row>
    <row r="58" spans="2:8" ht="45.75" customHeight="1">
      <c r="B58" s="135"/>
      <c r="C58" s="1295" t="s">
        <v>597</v>
      </c>
      <c r="D58" s="1296"/>
      <c r="E58" s="1297"/>
      <c r="F58" s="136">
        <v>335</v>
      </c>
      <c r="G58" s="136">
        <v>336</v>
      </c>
      <c r="H58" s="137">
        <v>337</v>
      </c>
    </row>
    <row r="59" spans="2:8" ht="45.75" customHeight="1">
      <c r="B59" s="135"/>
      <c r="C59" s="1295" t="s">
        <v>598</v>
      </c>
      <c r="D59" s="1296"/>
      <c r="E59" s="1297"/>
      <c r="F59" s="136">
        <v>87</v>
      </c>
      <c r="G59" s="136">
        <v>87</v>
      </c>
      <c r="H59" s="137">
        <v>87</v>
      </c>
    </row>
    <row r="60" spans="2:8" ht="45.75" customHeight="1">
      <c r="B60" s="135"/>
      <c r="C60" s="1295" t="s">
        <v>599</v>
      </c>
      <c r="D60" s="1296"/>
      <c r="E60" s="1297"/>
      <c r="F60" s="136">
        <v>28</v>
      </c>
      <c r="G60" s="136">
        <v>32</v>
      </c>
      <c r="H60" s="137">
        <v>41</v>
      </c>
    </row>
    <row r="61" spans="2:8" ht="45.75" customHeight="1">
      <c r="B61" s="135"/>
      <c r="C61" s="1295" t="s">
        <v>600</v>
      </c>
      <c r="D61" s="1296"/>
      <c r="E61" s="1297"/>
      <c r="F61" s="136">
        <v>21</v>
      </c>
      <c r="G61" s="136">
        <v>21</v>
      </c>
      <c r="H61" s="137">
        <v>21</v>
      </c>
    </row>
    <row r="62" spans="2:8" ht="45.75" customHeight="1" thickBot="1">
      <c r="B62" s="138"/>
      <c r="C62" s="1298"/>
      <c r="D62" s="1299"/>
      <c r="E62" s="1300"/>
      <c r="F62" s="139"/>
      <c r="G62" s="139"/>
      <c r="H62" s="140"/>
    </row>
    <row r="63" spans="2:8" ht="52.5" customHeight="1" thickBot="1">
      <c r="B63" s="141"/>
      <c r="C63" s="1301" t="s">
        <v>51</v>
      </c>
      <c r="D63" s="1301"/>
      <c r="E63" s="1302"/>
      <c r="F63" s="142">
        <v>2561</v>
      </c>
      <c r="G63" s="142">
        <v>2502</v>
      </c>
      <c r="H63" s="143">
        <v>2526</v>
      </c>
    </row>
    <row r="64" spans="2:8" ht="15" customHeight="1"/>
  </sheetData>
  <sheetProtection algorithmName="SHA-512" hashValue="bsyhqfa1hgTF9oXlJLN9/2xZywKScjpuwkRG0AgUcUHZZE7jQbsieyzeKJ2goG47brJsLrPu+5NDkTAM4O5O6A==" saltValue="CTkBSAXxxDfoNQQjbLxW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604</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605</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09">
        <v>40.299999999999997</v>
      </c>
      <c r="BQ51" s="1309"/>
      <c r="BR51" s="1309"/>
      <c r="BS51" s="1309"/>
      <c r="BT51" s="1309"/>
      <c r="BU51" s="1309"/>
      <c r="BV51" s="1309"/>
      <c r="BW51" s="1309"/>
      <c r="BX51" s="1309">
        <v>38.6</v>
      </c>
      <c r="BY51" s="1309"/>
      <c r="BZ51" s="1309"/>
      <c r="CA51" s="1309"/>
      <c r="CB51" s="1309"/>
      <c r="CC51" s="1309"/>
      <c r="CD51" s="1309"/>
      <c r="CE51" s="1309"/>
      <c r="CF51" s="1309">
        <v>56.7</v>
      </c>
      <c r="CG51" s="1309"/>
      <c r="CH51" s="1309"/>
      <c r="CI51" s="1309"/>
      <c r="CJ51" s="1309"/>
      <c r="CK51" s="1309"/>
      <c r="CL51" s="1309"/>
      <c r="CM51" s="1309"/>
      <c r="CN51" s="1309">
        <v>39.799999999999997</v>
      </c>
      <c r="CO51" s="1309"/>
      <c r="CP51" s="1309"/>
      <c r="CQ51" s="1309"/>
      <c r="CR51" s="1309"/>
      <c r="CS51" s="1309"/>
      <c r="CT51" s="1309"/>
      <c r="CU51" s="1309"/>
      <c r="CV51" s="1309">
        <v>46.1</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09">
        <v>62.6</v>
      </c>
      <c r="BQ53" s="1309"/>
      <c r="BR53" s="1309"/>
      <c r="BS53" s="1309"/>
      <c r="BT53" s="1309"/>
      <c r="BU53" s="1309"/>
      <c r="BV53" s="1309"/>
      <c r="BW53" s="1309"/>
      <c r="BX53" s="1309">
        <v>63</v>
      </c>
      <c r="BY53" s="1309"/>
      <c r="BZ53" s="1309"/>
      <c r="CA53" s="1309"/>
      <c r="CB53" s="1309"/>
      <c r="CC53" s="1309"/>
      <c r="CD53" s="1309"/>
      <c r="CE53" s="1309"/>
      <c r="CF53" s="1309">
        <v>64.2</v>
      </c>
      <c r="CG53" s="1309"/>
      <c r="CH53" s="1309"/>
      <c r="CI53" s="1309"/>
      <c r="CJ53" s="1309"/>
      <c r="CK53" s="1309"/>
      <c r="CL53" s="1309"/>
      <c r="CM53" s="1309"/>
      <c r="CN53" s="1309">
        <v>65.599999999999994</v>
      </c>
      <c r="CO53" s="1309"/>
      <c r="CP53" s="1309"/>
      <c r="CQ53" s="1309"/>
      <c r="CR53" s="1309"/>
      <c r="CS53" s="1309"/>
      <c r="CT53" s="1309"/>
      <c r="CU53" s="1309"/>
      <c r="CV53" s="1309">
        <v>66.2</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608</v>
      </c>
      <c r="AO55" s="1314"/>
      <c r="AP55" s="1314"/>
      <c r="AQ55" s="1314"/>
      <c r="AR55" s="1314"/>
      <c r="AS55" s="1314"/>
      <c r="AT55" s="1314"/>
      <c r="AU55" s="1314"/>
      <c r="AV55" s="1314"/>
      <c r="AW55" s="1314"/>
      <c r="AX55" s="1314"/>
      <c r="AY55" s="1314"/>
      <c r="AZ55" s="1314"/>
      <c r="BA55" s="1314"/>
      <c r="BB55" s="1312" t="s">
        <v>606</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607</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609</v>
      </c>
    </row>
    <row r="64" spans="1:109">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604</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c r="B73" s="395"/>
      <c r="G73" s="1317"/>
      <c r="H73" s="1317"/>
      <c r="I73" s="1317"/>
      <c r="J73" s="1317"/>
      <c r="K73" s="1313"/>
      <c r="L73" s="1313"/>
      <c r="M73" s="1313"/>
      <c r="N73" s="1313"/>
      <c r="AM73" s="404"/>
      <c r="AN73" s="1312" t="s">
        <v>605</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v>40.299999999999997</v>
      </c>
      <c r="BQ73" s="1309"/>
      <c r="BR73" s="1309"/>
      <c r="BS73" s="1309"/>
      <c r="BT73" s="1309"/>
      <c r="BU73" s="1309"/>
      <c r="BV73" s="1309"/>
      <c r="BW73" s="1309"/>
      <c r="BX73" s="1309">
        <v>38.6</v>
      </c>
      <c r="BY73" s="1309"/>
      <c r="BZ73" s="1309"/>
      <c r="CA73" s="1309"/>
      <c r="CB73" s="1309"/>
      <c r="CC73" s="1309"/>
      <c r="CD73" s="1309"/>
      <c r="CE73" s="1309"/>
      <c r="CF73" s="1309">
        <v>56.7</v>
      </c>
      <c r="CG73" s="1309"/>
      <c r="CH73" s="1309"/>
      <c r="CI73" s="1309"/>
      <c r="CJ73" s="1309"/>
      <c r="CK73" s="1309"/>
      <c r="CL73" s="1309"/>
      <c r="CM73" s="1309"/>
      <c r="CN73" s="1309">
        <v>39.799999999999997</v>
      </c>
      <c r="CO73" s="1309"/>
      <c r="CP73" s="1309"/>
      <c r="CQ73" s="1309"/>
      <c r="CR73" s="1309"/>
      <c r="CS73" s="1309"/>
      <c r="CT73" s="1309"/>
      <c r="CU73" s="1309"/>
      <c r="CV73" s="1309">
        <v>46.1</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6.9</v>
      </c>
      <c r="BQ75" s="1309"/>
      <c r="BR75" s="1309"/>
      <c r="BS75" s="1309"/>
      <c r="BT75" s="1309"/>
      <c r="BU75" s="1309"/>
      <c r="BV75" s="1309"/>
      <c r="BW75" s="1309"/>
      <c r="BX75" s="1309">
        <v>6.5</v>
      </c>
      <c r="BY75" s="1309"/>
      <c r="BZ75" s="1309"/>
      <c r="CA75" s="1309"/>
      <c r="CB75" s="1309"/>
      <c r="CC75" s="1309"/>
      <c r="CD75" s="1309"/>
      <c r="CE75" s="1309"/>
      <c r="CF75" s="1309">
        <v>6.8</v>
      </c>
      <c r="CG75" s="1309"/>
      <c r="CH75" s="1309"/>
      <c r="CI75" s="1309"/>
      <c r="CJ75" s="1309"/>
      <c r="CK75" s="1309"/>
      <c r="CL75" s="1309"/>
      <c r="CM75" s="1309"/>
      <c r="CN75" s="1309">
        <v>6.9</v>
      </c>
      <c r="CO75" s="1309"/>
      <c r="CP75" s="1309"/>
      <c r="CQ75" s="1309"/>
      <c r="CR75" s="1309"/>
      <c r="CS75" s="1309"/>
      <c r="CT75" s="1309"/>
      <c r="CU75" s="1309"/>
      <c r="CV75" s="1309">
        <v>7.1</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608</v>
      </c>
      <c r="AO77" s="1314"/>
      <c r="AP77" s="1314"/>
      <c r="AQ77" s="1314"/>
      <c r="AR77" s="1314"/>
      <c r="AS77" s="1314"/>
      <c r="AT77" s="1314"/>
      <c r="AU77" s="1314"/>
      <c r="AV77" s="1314"/>
      <c r="AW77" s="1314"/>
      <c r="AX77" s="1314"/>
      <c r="AY77" s="1314"/>
      <c r="AZ77" s="1314"/>
      <c r="BA77" s="1314"/>
      <c r="BB77" s="1312" t="s">
        <v>606</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611</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Nd7EKtYtz39WZ8U2wkiXjOj1yPke8kHfMv40Vv4PL1aKx7rSugpzHQYXRgLl655p3RZjbhqfvEfiBclMM31mgQ==" saltValue="wWpEf56rRLIemfu6qE/h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55" zoomScaleNormal="55"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9wU85v8gPp5fYZk+sXLOK8+0m3ihUnUlSuwy7+vNoP8XXfqlPRT1PUYJA3AJIMLCj4oCSP0dy06MFt28JrkoOw==" saltValue="bU6PHmOhYADUFhW2p5qQ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613</v>
      </c>
    </row>
  </sheetData>
  <sheetProtection algorithmName="SHA-512" hashValue="GN1SPdristXaUz+nNcH80Srdn3/6JJ06loVWGs/ShLOPcbPv0K4x8ahQ1eGJpN1G7MdMct+75BssK3L3p1Dhgw==" saltValue="c6XR2m4Vx4GW3OTU/vfr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21411</v>
      </c>
      <c r="E3" s="162"/>
      <c r="F3" s="163">
        <v>49919</v>
      </c>
      <c r="G3" s="164"/>
      <c r="H3" s="165"/>
    </row>
    <row r="4" spans="1:8">
      <c r="A4" s="166"/>
      <c r="B4" s="167"/>
      <c r="C4" s="168"/>
      <c r="D4" s="169">
        <v>15808</v>
      </c>
      <c r="E4" s="170"/>
      <c r="F4" s="171">
        <v>26398</v>
      </c>
      <c r="G4" s="172"/>
      <c r="H4" s="173"/>
    </row>
    <row r="5" spans="1:8">
      <c r="A5" s="154" t="s">
        <v>553</v>
      </c>
      <c r="B5" s="159"/>
      <c r="C5" s="160"/>
      <c r="D5" s="161">
        <v>23525</v>
      </c>
      <c r="E5" s="162"/>
      <c r="F5" s="163">
        <v>47738</v>
      </c>
      <c r="G5" s="164"/>
      <c r="H5" s="165"/>
    </row>
    <row r="6" spans="1:8">
      <c r="A6" s="166"/>
      <c r="B6" s="167"/>
      <c r="C6" s="168"/>
      <c r="D6" s="169">
        <v>11246</v>
      </c>
      <c r="E6" s="170"/>
      <c r="F6" s="171">
        <v>24937</v>
      </c>
      <c r="G6" s="172"/>
      <c r="H6" s="173"/>
    </row>
    <row r="7" spans="1:8">
      <c r="A7" s="154" t="s">
        <v>554</v>
      </c>
      <c r="B7" s="159"/>
      <c r="C7" s="160"/>
      <c r="D7" s="161">
        <v>28112</v>
      </c>
      <c r="E7" s="162"/>
      <c r="F7" s="163">
        <v>52191</v>
      </c>
      <c r="G7" s="164"/>
      <c r="H7" s="165"/>
    </row>
    <row r="8" spans="1:8">
      <c r="A8" s="166"/>
      <c r="B8" s="167"/>
      <c r="C8" s="168"/>
      <c r="D8" s="169">
        <v>11952</v>
      </c>
      <c r="E8" s="170"/>
      <c r="F8" s="171">
        <v>24843</v>
      </c>
      <c r="G8" s="172"/>
      <c r="H8" s="173"/>
    </row>
    <row r="9" spans="1:8">
      <c r="A9" s="154" t="s">
        <v>555</v>
      </c>
      <c r="B9" s="159"/>
      <c r="C9" s="160"/>
      <c r="D9" s="161">
        <v>21626</v>
      </c>
      <c r="E9" s="162"/>
      <c r="F9" s="163">
        <v>47387</v>
      </c>
      <c r="G9" s="164"/>
      <c r="H9" s="165"/>
    </row>
    <row r="10" spans="1:8">
      <c r="A10" s="166"/>
      <c r="B10" s="167"/>
      <c r="C10" s="168"/>
      <c r="D10" s="169">
        <v>13301</v>
      </c>
      <c r="E10" s="170"/>
      <c r="F10" s="171">
        <v>24928</v>
      </c>
      <c r="G10" s="172"/>
      <c r="H10" s="173"/>
    </row>
    <row r="11" spans="1:8">
      <c r="A11" s="154" t="s">
        <v>556</v>
      </c>
      <c r="B11" s="159"/>
      <c r="C11" s="160"/>
      <c r="D11" s="161">
        <v>25264</v>
      </c>
      <c r="E11" s="162"/>
      <c r="F11" s="163">
        <v>51264</v>
      </c>
      <c r="G11" s="164"/>
      <c r="H11" s="165"/>
    </row>
    <row r="12" spans="1:8">
      <c r="A12" s="166"/>
      <c r="B12" s="167"/>
      <c r="C12" s="174"/>
      <c r="D12" s="169">
        <v>15263</v>
      </c>
      <c r="E12" s="170"/>
      <c r="F12" s="171">
        <v>26040</v>
      </c>
      <c r="G12" s="172"/>
      <c r="H12" s="173"/>
    </row>
    <row r="13" spans="1:8">
      <c r="A13" s="154"/>
      <c r="B13" s="159"/>
      <c r="C13" s="175"/>
      <c r="D13" s="176">
        <v>23988</v>
      </c>
      <c r="E13" s="177"/>
      <c r="F13" s="178">
        <v>49700</v>
      </c>
      <c r="G13" s="179"/>
      <c r="H13" s="165"/>
    </row>
    <row r="14" spans="1:8">
      <c r="A14" s="166"/>
      <c r="B14" s="167"/>
      <c r="C14" s="168"/>
      <c r="D14" s="169">
        <v>13514</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7.75</v>
      </c>
      <c r="C19" s="180">
        <f>ROUND(VALUE(SUBSTITUTE(実質収支比率等に係る経年分析!G$48,"▲","-")),2)</f>
        <v>4.43</v>
      </c>
      <c r="D19" s="180">
        <f>ROUND(VALUE(SUBSTITUTE(実質収支比率等に係る経年分析!H$48,"▲","-")),2)</f>
        <v>3.92</v>
      </c>
      <c r="E19" s="180">
        <f>ROUND(VALUE(SUBSTITUTE(実質収支比率等に係る経年分析!I$48,"▲","-")),2)</f>
        <v>5.2</v>
      </c>
      <c r="F19" s="180">
        <f>ROUND(VALUE(SUBSTITUTE(実質収支比率等に係る経年分析!J$48,"▲","-")),2)</f>
        <v>6.57</v>
      </c>
    </row>
    <row r="20" spans="1:11">
      <c r="A20" s="180" t="s">
        <v>55</v>
      </c>
      <c r="B20" s="180">
        <f>ROUND(VALUE(SUBSTITUTE(実質収支比率等に係る経年分析!F$47,"▲","-")),2)</f>
        <v>32.090000000000003</v>
      </c>
      <c r="C20" s="180">
        <f>ROUND(VALUE(SUBSTITUTE(実質収支比率等に係る経年分析!G$47,"▲","-")),2)</f>
        <v>32.06</v>
      </c>
      <c r="D20" s="180">
        <f>ROUND(VALUE(SUBSTITUTE(実質収支比率等に係る経年分析!H$47,"▲","-")),2)</f>
        <v>31.62</v>
      </c>
      <c r="E20" s="180">
        <f>ROUND(VALUE(SUBSTITUTE(実質収支比率等に係る経年分析!I$47,"▲","-")),2)</f>
        <v>29.9</v>
      </c>
      <c r="F20" s="180">
        <f>ROUND(VALUE(SUBSTITUTE(実質収支比率等に係る経年分析!J$47,"▲","-")),2)</f>
        <v>29.72</v>
      </c>
    </row>
    <row r="21" spans="1:11">
      <c r="A21" s="180" t="s">
        <v>56</v>
      </c>
      <c r="B21" s="180">
        <f>IF(ISNUMBER(VALUE(SUBSTITUTE(実質収支比率等に係る経年分析!F$49,"▲","-"))),ROUND(VALUE(SUBSTITUTE(実質収支比率等に係る経年分析!F$49,"▲","-")),2),NA())</f>
        <v>1.06</v>
      </c>
      <c r="C21" s="180">
        <f>IF(ISNUMBER(VALUE(SUBSTITUTE(実質収支比率等に係る経年分析!G$49,"▲","-"))),ROUND(VALUE(SUBSTITUTE(実質収支比率等に係る経年分析!G$49,"▲","-")),2),NA())</f>
        <v>-3.28</v>
      </c>
      <c r="D21" s="180">
        <f>IF(ISNUMBER(VALUE(SUBSTITUTE(実質収支比率等に係る経年分析!H$49,"▲","-"))),ROUND(VALUE(SUBSTITUTE(実質収支比率等に係る経年分析!H$49,"▲","-")),2),NA())</f>
        <v>-0.45</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1.44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4.28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介護保険事業（介護サービス事業勘定）</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下水道事業</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c r="A33" s="181" t="str">
        <f>IF(連結実質赤字比率に係る赤字・黒字の構成分析!C$37="",NA(),連結実質赤字比率に係る赤字・黒字の構成分析!C$37)</f>
        <v>介護保険事業（保険事業勘定）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2.2000000000000002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6.57</v>
      </c>
    </row>
    <row r="35" spans="1:16">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7.69</v>
      </c>
    </row>
    <row r="36" spans="1:16">
      <c r="A36" s="181" t="str">
        <f>IF(連結実質赤字比率に係る赤字・黒字の構成分析!C$34="",NA(),連結実質赤字比率に係る赤字・黒字の構成分析!C$34)</f>
        <v>国民健康保険事業</v>
      </c>
      <c r="B36" s="181">
        <f>IF(ROUND(VALUE(SUBSTITUTE(連結実質赤字比率に係る赤字・黒字の構成分析!F$34,"▲", "-")), 2) &lt; 0, ABS(ROUND(VALUE(SUBSTITUTE(連結実質赤字比率に係る赤字・黒字の構成分析!F$34,"▲", "-")), 2)), NA())</f>
        <v>7.36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5.39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4.18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3.13</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931</v>
      </c>
      <c r="E42" s="182"/>
      <c r="F42" s="182"/>
      <c r="G42" s="182">
        <f>'実質公債費比率（分子）の構造'!L$52</f>
        <v>920</v>
      </c>
      <c r="H42" s="182"/>
      <c r="I42" s="182"/>
      <c r="J42" s="182">
        <f>'実質公債費比率（分子）の構造'!M$52</f>
        <v>953</v>
      </c>
      <c r="K42" s="182"/>
      <c r="L42" s="182"/>
      <c r="M42" s="182">
        <f>'実質公債費比率（分子）の構造'!N$52</f>
        <v>963</v>
      </c>
      <c r="N42" s="182"/>
      <c r="O42" s="182"/>
      <c r="P42" s="182">
        <f>'実質公債費比率（分子）の構造'!O$52</f>
        <v>962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8</v>
      </c>
      <c r="C45" s="182"/>
      <c r="D45" s="182"/>
      <c r="E45" s="182">
        <f>'実質公債費比率（分子）の構造'!L$49</f>
        <v>13</v>
      </c>
      <c r="F45" s="182"/>
      <c r="G45" s="182"/>
      <c r="H45" s="182">
        <f>'実質公債費比率（分子）の構造'!M$49</f>
        <v>14</v>
      </c>
      <c r="I45" s="182"/>
      <c r="J45" s="182"/>
      <c r="K45" s="182">
        <f>'実質公債費比率（分子）の構造'!N$49</f>
        <v>15</v>
      </c>
      <c r="L45" s="182"/>
      <c r="M45" s="182"/>
      <c r="N45" s="182">
        <f>'実質公債費比率（分子）の構造'!O$49</f>
        <v>14</v>
      </c>
      <c r="O45" s="182"/>
      <c r="P45" s="182"/>
    </row>
    <row r="46" spans="1:16">
      <c r="A46" s="182" t="s">
        <v>67</v>
      </c>
      <c r="B46" s="182">
        <f>'実質公債費比率（分子）の構造'!K$48</f>
        <v>409</v>
      </c>
      <c r="C46" s="182"/>
      <c r="D46" s="182"/>
      <c r="E46" s="182">
        <f>'実質公債費比率（分子）の構造'!L$48</f>
        <v>387</v>
      </c>
      <c r="F46" s="182"/>
      <c r="G46" s="182"/>
      <c r="H46" s="182">
        <f>'実質公債費比率（分子）の構造'!M$48</f>
        <v>481</v>
      </c>
      <c r="I46" s="182"/>
      <c r="J46" s="182"/>
      <c r="K46" s="182">
        <f>'実質公債費比率（分子）の構造'!N$48</f>
        <v>450</v>
      </c>
      <c r="L46" s="182"/>
      <c r="M46" s="182"/>
      <c r="N46" s="182">
        <f>'実質公債費比率（分子）の構造'!O$48</f>
        <v>460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858</v>
      </c>
      <c r="C49" s="182"/>
      <c r="D49" s="182"/>
      <c r="E49" s="182">
        <f>'実質公債費比率（分子）の構造'!L$45</f>
        <v>828</v>
      </c>
      <c r="F49" s="182"/>
      <c r="G49" s="182"/>
      <c r="H49" s="182">
        <f>'実質公債費比率（分子）の構造'!M$45</f>
        <v>856</v>
      </c>
      <c r="I49" s="182"/>
      <c r="J49" s="182"/>
      <c r="K49" s="182">
        <f>'実質公債費比率（分子）の構造'!N$45</f>
        <v>854</v>
      </c>
      <c r="L49" s="182"/>
      <c r="M49" s="182"/>
      <c r="N49" s="182">
        <f>'実質公債費比率（分子）の構造'!O$45</f>
        <v>840</v>
      </c>
      <c r="O49" s="182"/>
      <c r="P49" s="182"/>
    </row>
    <row r="50" spans="1:16">
      <c r="A50" s="182" t="s">
        <v>71</v>
      </c>
      <c r="B50" s="182" t="e">
        <f>NA()</f>
        <v>#N/A</v>
      </c>
      <c r="C50" s="182">
        <f>IF(ISNUMBER('実質公債費比率（分子）の構造'!K$53),'実質公債費比率（分子）の構造'!K$53,NA())</f>
        <v>344</v>
      </c>
      <c r="D50" s="182" t="e">
        <f>NA()</f>
        <v>#N/A</v>
      </c>
      <c r="E50" s="182" t="e">
        <f>NA()</f>
        <v>#N/A</v>
      </c>
      <c r="F50" s="182">
        <f>IF(ISNUMBER('実質公債費比率（分子）の構造'!L$53),'実質公債費比率（分子）の構造'!L$53,NA())</f>
        <v>308</v>
      </c>
      <c r="G50" s="182" t="e">
        <f>NA()</f>
        <v>#N/A</v>
      </c>
      <c r="H50" s="182" t="e">
        <f>NA()</f>
        <v>#N/A</v>
      </c>
      <c r="I50" s="182">
        <f>IF(ISNUMBER('実質公債費比率（分子）の構造'!M$53),'実質公債費比率（分子）の構造'!M$53,NA())</f>
        <v>398</v>
      </c>
      <c r="J50" s="182" t="e">
        <f>NA()</f>
        <v>#N/A</v>
      </c>
      <c r="K50" s="182" t="e">
        <f>NA()</f>
        <v>#N/A</v>
      </c>
      <c r="L50" s="182">
        <f>IF(ISNUMBER('実質公債費比率（分子）の構造'!N$53),'実質公債費比率（分子）の構造'!N$53,NA())</f>
        <v>356</v>
      </c>
      <c r="M50" s="182" t="e">
        <f>NA()</f>
        <v>#N/A</v>
      </c>
      <c r="N50" s="182" t="e">
        <f>NA()</f>
        <v>#N/A</v>
      </c>
      <c r="O50" s="182">
        <f>IF(ISNUMBER('実質公債費比率（分子）の構造'!O$53),'実質公債費比率（分子）の構造'!O$53,NA())</f>
        <v>352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9768</v>
      </c>
      <c r="E56" s="181"/>
      <c r="F56" s="181"/>
      <c r="G56" s="181">
        <f>'将来負担比率（分子）の構造'!J$52</f>
        <v>9604</v>
      </c>
      <c r="H56" s="181"/>
      <c r="I56" s="181"/>
      <c r="J56" s="181">
        <f>'将来負担比率（分子）の構造'!K$52</f>
        <v>9418</v>
      </c>
      <c r="K56" s="181"/>
      <c r="L56" s="181"/>
      <c r="M56" s="181">
        <f>'将来負担比率（分子）の構造'!L$52</f>
        <v>9489</v>
      </c>
      <c r="N56" s="181"/>
      <c r="O56" s="181"/>
      <c r="P56" s="181">
        <f>'将来負担比率（分子）の構造'!M$52</f>
        <v>9227</v>
      </c>
    </row>
    <row r="57" spans="1:16">
      <c r="A57" s="181" t="s">
        <v>42</v>
      </c>
      <c r="B57" s="181"/>
      <c r="C57" s="181"/>
      <c r="D57" s="181">
        <f>'将来負担比率（分子）の構造'!I$51</f>
        <v>3578</v>
      </c>
      <c r="E57" s="181"/>
      <c r="F57" s="181"/>
      <c r="G57" s="181">
        <f>'将来負担比率（分子）の構造'!J$51</f>
        <v>3351</v>
      </c>
      <c r="H57" s="181"/>
      <c r="I57" s="181"/>
      <c r="J57" s="181">
        <f>'将来負担比率（分子）の構造'!K$51</f>
        <v>3156</v>
      </c>
      <c r="K57" s="181"/>
      <c r="L57" s="181"/>
      <c r="M57" s="181">
        <f>'将来負担比率（分子）の構造'!L$51</f>
        <v>3021</v>
      </c>
      <c r="N57" s="181"/>
      <c r="O57" s="181"/>
      <c r="P57" s="181">
        <f>'将来負担比率（分子）の構造'!M$51</f>
        <v>2877</v>
      </c>
    </row>
    <row r="58" spans="1:16">
      <c r="A58" s="181" t="s">
        <v>41</v>
      </c>
      <c r="B58" s="181"/>
      <c r="C58" s="181"/>
      <c r="D58" s="181">
        <f>'将来負担比率（分子）の構造'!I$50</f>
        <v>2974</v>
      </c>
      <c r="E58" s="181"/>
      <c r="F58" s="181"/>
      <c r="G58" s="181">
        <f>'将来負担比率（分子）の構造'!J$50</f>
        <v>3049</v>
      </c>
      <c r="H58" s="181"/>
      <c r="I58" s="181"/>
      <c r="J58" s="181">
        <f>'将来負担比率（分子）の構造'!K$50</f>
        <v>3156</v>
      </c>
      <c r="K58" s="181"/>
      <c r="L58" s="181"/>
      <c r="M58" s="181">
        <f>'将来負担比率（分子）の構造'!L$50</f>
        <v>3151</v>
      </c>
      <c r="N58" s="181"/>
      <c r="O58" s="181"/>
      <c r="P58" s="181">
        <f>'将来負担比率（分子）の構造'!M$50</f>
        <v>3193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1823</v>
      </c>
      <c r="C62" s="181"/>
      <c r="D62" s="181"/>
      <c r="E62" s="181">
        <f>'将来負担比率（分子）の構造'!J$45</f>
        <v>1794</v>
      </c>
      <c r="F62" s="181"/>
      <c r="G62" s="181"/>
      <c r="H62" s="181">
        <f>'将来負担比率（分子）の構造'!K$45</f>
        <v>1753</v>
      </c>
      <c r="I62" s="181"/>
      <c r="J62" s="181"/>
      <c r="K62" s="181">
        <f>'将来負担比率（分子）の構造'!L$45</f>
        <v>1475</v>
      </c>
      <c r="L62" s="181"/>
      <c r="M62" s="181"/>
      <c r="N62" s="181">
        <f>'将来負担比率（分子）の構造'!M$45</f>
        <v>1399</v>
      </c>
      <c r="O62" s="181"/>
      <c r="P62" s="181"/>
    </row>
    <row r="63" spans="1:16">
      <c r="A63" s="181" t="s">
        <v>34</v>
      </c>
      <c r="B63" s="181">
        <f>'将来負担比率（分子）の構造'!I$44</f>
        <v>175</v>
      </c>
      <c r="C63" s="181"/>
      <c r="D63" s="181"/>
      <c r="E63" s="181">
        <f>'将来負担比率（分子）の構造'!J$44</f>
        <v>173</v>
      </c>
      <c r="F63" s="181"/>
      <c r="G63" s="181"/>
      <c r="H63" s="181">
        <f>'将来負担比率（分子）の構造'!K$44</f>
        <v>194</v>
      </c>
      <c r="I63" s="181"/>
      <c r="J63" s="181"/>
      <c r="K63" s="181">
        <f>'将来負担比率（分子）の構造'!L$44</f>
        <v>193</v>
      </c>
      <c r="L63" s="181"/>
      <c r="M63" s="181"/>
      <c r="N63" s="181">
        <f>'将来負担比率（分子）の構造'!M$44</f>
        <v>176</v>
      </c>
      <c r="O63" s="181"/>
      <c r="P63" s="181"/>
    </row>
    <row r="64" spans="1:16">
      <c r="A64" s="181" t="s">
        <v>33</v>
      </c>
      <c r="B64" s="181">
        <f>'将来負担比率（分子）の構造'!I$43</f>
        <v>6778</v>
      </c>
      <c r="C64" s="181"/>
      <c r="D64" s="181"/>
      <c r="E64" s="181">
        <f>'将来負担比率（分子）の構造'!J$43</f>
        <v>6662</v>
      </c>
      <c r="F64" s="181"/>
      <c r="G64" s="181"/>
      <c r="H64" s="181">
        <f>'将来負担比率（分子）の構造'!K$43</f>
        <v>7682</v>
      </c>
      <c r="I64" s="181"/>
      <c r="J64" s="181"/>
      <c r="K64" s="181">
        <f>'将来負担比率（分子）の構造'!L$43</f>
        <v>7169</v>
      </c>
      <c r="L64" s="181"/>
      <c r="M64" s="181"/>
      <c r="N64" s="181">
        <f>'将来負担比率（分子）の構造'!M$43</f>
        <v>7397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9586</v>
      </c>
      <c r="C66" s="181"/>
      <c r="D66" s="181"/>
      <c r="E66" s="181">
        <f>'将来負担比率（分子）の構造'!J$41</f>
        <v>9328</v>
      </c>
      <c r="F66" s="181"/>
      <c r="G66" s="181"/>
      <c r="H66" s="181">
        <f>'将来負担比率（分子）の構造'!K$41</f>
        <v>8999</v>
      </c>
      <c r="I66" s="181"/>
      <c r="J66" s="181"/>
      <c r="K66" s="181">
        <f>'将来負担比率（分子）の構造'!L$41</f>
        <v>8890</v>
      </c>
      <c r="L66" s="181"/>
      <c r="M66" s="181"/>
      <c r="N66" s="181">
        <f>'将来負担比率（分子）の構造'!M$41</f>
        <v>8737</v>
      </c>
      <c r="O66" s="181"/>
      <c r="P66" s="181"/>
    </row>
    <row r="67" spans="1:16">
      <c r="A67" s="181" t="s">
        <v>75</v>
      </c>
      <c r="B67" s="181" t="e">
        <f>NA()</f>
        <v>#N/A</v>
      </c>
      <c r="C67" s="181">
        <f>IF(ISNUMBER('将来負担比率（分子）の構造'!I$53), IF('将来負担比率（分子）の構造'!I$53 &lt; 0, 0, '将来負担比率（分子）の構造'!I$53), NA())</f>
        <v>2042</v>
      </c>
      <c r="D67" s="181" t="e">
        <f>NA()</f>
        <v>#N/A</v>
      </c>
      <c r="E67" s="181" t="e">
        <f>NA()</f>
        <v>#N/A</v>
      </c>
      <c r="F67" s="181">
        <f>IF(ISNUMBER('将来負担比率（分子）の構造'!J$53), IF('将来負担比率（分子）の構造'!J$53 &lt; 0, 0, '将来負担比率（分子）の構造'!J$53), NA())</f>
        <v>1953</v>
      </c>
      <c r="G67" s="181" t="e">
        <f>NA()</f>
        <v>#N/A</v>
      </c>
      <c r="H67" s="181" t="e">
        <f>NA()</f>
        <v>#N/A</v>
      </c>
      <c r="I67" s="181">
        <f>IF(ISNUMBER('将来負担比率（分子）の構造'!K$53), IF('将来負担比率（分子）の構造'!K$53 &lt; 0, 0, '将来負担比率（分子）の構造'!K$53), NA())</f>
        <v>2899</v>
      </c>
      <c r="J67" s="181" t="e">
        <f>NA()</f>
        <v>#N/A</v>
      </c>
      <c r="K67" s="181" t="e">
        <f>NA()</f>
        <v>#N/A</v>
      </c>
      <c r="L67" s="181">
        <f>IF(ISNUMBER('将来負担比率（分子）の構造'!L$53), IF('将来負担比率（分子）の構造'!L$53 &lt; 0, 0, '将来負担比率（分子）の構造'!L$53), NA())</f>
        <v>2065</v>
      </c>
      <c r="M67" s="181" t="e">
        <f>NA()</f>
        <v>#N/A</v>
      </c>
      <c r="N67" s="181" t="e">
        <f>NA()</f>
        <v>#N/A</v>
      </c>
      <c r="O67" s="181">
        <f>IF(ISNUMBER('将来負担比率（分子）の構造'!M$53), IF('将来負担比率（分子）の構造'!M$53 &lt; 0, 0, '将来負担比率（分子）の構造'!M$53), NA())</f>
        <v>2412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1874</v>
      </c>
      <c r="C72" s="185">
        <f>基金残高に係る経年分析!G55</f>
        <v>1798</v>
      </c>
      <c r="D72" s="185">
        <f>基金残高に係る経年分析!H55</f>
        <v>1800</v>
      </c>
    </row>
    <row r="73" spans="1:16">
      <c r="A73" s="184" t="s">
        <v>78</v>
      </c>
      <c r="B73" s="185">
        <f>基金残高に係る経年分析!F56</f>
        <v>216</v>
      </c>
      <c r="C73" s="185">
        <f>基金残高に係る経年分析!G56</f>
        <v>228</v>
      </c>
      <c r="D73" s="185">
        <f>基金残高に係る経年分析!H56</f>
        <v>239</v>
      </c>
    </row>
    <row r="74" spans="1:16">
      <c r="A74" s="184" t="s">
        <v>79</v>
      </c>
      <c r="B74" s="185">
        <f>基金残高に係る経年分析!F57</f>
        <v>471</v>
      </c>
      <c r="C74" s="185">
        <f>基金残高に係る経年分析!G57</f>
        <v>475</v>
      </c>
      <c r="D74" s="185">
        <f>基金残高に係る経年分析!H57</f>
        <v>486</v>
      </c>
    </row>
  </sheetData>
  <sheetProtection algorithmName="SHA-512" hashValue="IxtxWkirncjNH866X/ITYvO/cPjmop2rdarHwCWDAvIJfazXfqzc6vgxf/wSEud6gUufrrWr7W/eTrCGUaQe7g==" saltValue="kqAHpNKT3Np7ERwhv9G5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2021-03-04T06:13:25Z</cp:lastPrinted>
  <dcterms:created xsi:type="dcterms:W3CDTF">2021-02-05T03:35:58Z</dcterms:created>
  <dcterms:modified xsi:type="dcterms:W3CDTF">2021-09-22T08:18:22Z</dcterms:modified>
  <cp:category/>
</cp:coreProperties>
</file>