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4065" activeTab="0"/>
  </bookViews>
  <sheets>
    <sheet name="１２－１１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<sst xmlns="http://schemas.openxmlformats.org/spreadsheetml/2006/main" count="78" uniqueCount="49">
  <si>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年度・月別</t>
  </si>
  <si>
    <t>総量</t>
  </si>
  <si>
    <t>収集量</t>
  </si>
  <si>
    <t>小型車</t>
  </si>
  <si>
    <t>平成</t>
  </si>
  <si>
    <t>4月</t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</si>
  <si>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</si>
  <si>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</si>
  <si>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</si>
  <si>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</si>
  <si>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</si>
  <si>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</si>
  <si>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</si>
  <si>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</si>
  <si>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</si>
  <si>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3月</t>
  </si>
  <si>
    <t>ペット　ボトル</t>
  </si>
  <si>
    <t>　　　</t>
  </si>
  <si>
    <t>可燃        ごみ</t>
  </si>
  <si>
    <t>不燃        ごみ</t>
  </si>
  <si>
    <t>粗大        ごみ</t>
  </si>
  <si>
    <t>ビニールごみ</t>
  </si>
  <si>
    <t>有害        ごみ</t>
  </si>
  <si>
    <t>びん・
缶類</t>
  </si>
  <si>
    <t>収集車両台数</t>
  </si>
  <si>
    <t>従事職員数</t>
  </si>
  <si>
    <t>収集回数</t>
  </si>
  <si>
    <t>（単位　トン）</t>
  </si>
  <si>
    <t>食品
トレイ</t>
  </si>
  <si>
    <t>一人当たりの収集量</t>
  </si>
  <si>
    <t>木くず・草類</t>
  </si>
  <si>
    <t>生ごみ</t>
  </si>
  <si>
    <t>その他プラスチック類</t>
  </si>
  <si>
    <t>-</t>
  </si>
  <si>
    <t>-</t>
  </si>
  <si>
    <t>小型
家電</t>
  </si>
  <si>
    <t xml:space="preserve"> H26.7～　小型家電回収開始</t>
  </si>
  <si>
    <t>資源化率
（％）</t>
  </si>
  <si>
    <t>28年度</t>
  </si>
  <si>
    <t>30年</t>
  </si>
  <si>
    <t xml:space="preserve"> 資料：住民生活部　環境対策課</t>
  </si>
  <si>
    <t>26年度</t>
  </si>
  <si>
    <t>27年度</t>
  </si>
  <si>
    <t>29年度</t>
  </si>
  <si>
    <t>30年度</t>
  </si>
  <si>
    <t>31年</t>
  </si>
  <si>
    <t>平成31年3月31日現在</t>
  </si>
  <si>
    <t>１２－１１　ご　み　の　量　と　処　理　状　況</t>
  </si>
  <si>
    <t>10月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</si>
</sst>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_ ;_ * \-#\ ##0_ ;_ * &quot;-&quot;_ ;_ @_ "/>
    <numFmt numFmtId="177" formatCode="#.0\ ##0_ ;_ * \-#.0\ ##0_ ;_ * &quot;-&quot;_ ;_ @_ "/>
    <numFmt numFmtId="178" formatCode="#.00\ ##0_ ;_ * \-#.00\ ##0_ ;_ * &quot;-&quot;_ ;_ @_ "/>
    <numFmt numFmtId="179" formatCode="#.000\ ##0_ ;_ * \-#.000\ ##0_ ;_ * &quot;-&quot;_ ;_ @_ "/>
    <numFmt numFmtId="180" formatCode="#.0000\ ##0_ ;_ * \-#.0000\ ##0_ ;_ * &quot;-&quot;_ ;_ @_ "/>
    <numFmt numFmtId="181" formatCode="#.00000\ ##0_ ;_ * \-#.00000\ ##0_ ;_ * &quot;-&quot;_ ;_ @_ "/>
    <numFmt numFmtId="182" formatCode="#.000000\ ##0_ ;_ * \-#.000000\ ##0_ ;_ * &quot;-&quot;_ ;_ @_ "/>
    <numFmt numFmtId="183" formatCode="#.0000000\ ##0_ ;_ * \-#.0000000\ ##0_ ;_ * &quot;-&quot;_ ;_ @_ "/>
    <numFmt numFmtId="184" formatCode="#,##0.0;[Red]\-#,##0.0"/>
    <numFmt numFmtId="185" formatCode="#,##0.000;[Red]\-#,##0.000"/>
    <numFmt numFmtId="186" formatCode="#,##0.000_ ;[Red]\-#,##0.000\ "/>
    <numFmt numFmtId="187" formatCode="0.000"/>
    <numFmt numFmtId="188" formatCode="0.0"/>
    <numFmt numFmtId="189" formatCode="_ * #,##0.000_ ;_ * \-#,##0.000_ ;_ * &quot;-&quot;??_ ;_ @_ "/>
    <numFmt numFmtId="190" formatCode="_ * #,##0.0000_ ;_ * \-#,##0.0000_ ;_ * &quot;-&quot;??_ ;_ @_ "/>
    <numFmt numFmtId="191" formatCode="_ * #,##0.00000_ ;_ * \-#,##0.00000_ ;_ * &quot;-&quot;??_ ;_ @_ "/>
    <numFmt numFmtId="192" formatCode="_ * #,##0.0_ ;_ * \-#,##0.0_ ;_ * &quot;-&quot;??_ ;_ @_ "/>
    <numFmt numFmtId="193" formatCode="_ * #,##0_ ;_ * \-#,##0_ ;_ * &quot;-&quot;??_ ;_ @_ "/>
    <numFmt numFmtId="194" formatCode="0.00_);[Red]\(0.00\)"/>
    <numFmt numFmtId="195" formatCode="#.\ ##0_ ;_ * \-#.\ ##0_ ;_ * &quot;-&quot;_ ;_ @_ "/>
    <numFmt numFmtId="196" formatCode=".\ ##0_ ;_ * \-.\ ##0_ ;_ * &quot;-&quot;_ ;_ @_ⴆ"/>
    <numFmt numFmtId="197" formatCode=".\ ##00_ ;_ * \-.\ ##00_ ;_ * &quot;-&quot;_ ;_ @_ⴆ"/>
    <numFmt numFmtId="198" formatCode=".\ ##000_ ;_ * \-.\ ##000_ ;_ * &quot;-&quot;_ ;_ @_ⴆ"/>
    <numFmt numFmtId="199" formatCode=".\ ##_ ;_ * \-.\ ##_ ;_ * &quot;-&quot;_ ;_ @_ⴆ"/>
    <numFmt numFmtId="200" formatCode=".\ #_ ;_ * \-.\ #_ ;_ * &quot;-&quot;_ ;_ @_ⴆ"/>
    <numFmt numFmtId="201" formatCode="\ _ ;_ * \-\ _ ;_ * &quot;-&quot;_ ;_ @_ⴆ"/>
    <numFmt numFmtId="202" formatCode="#,##0.0000;[Red]\-#,##0.0000"/>
    <numFmt numFmtId="203" formatCode=".\ ###_ ;_ * \-.\ ###_ ;_ * &quot;-&quot;_ ;_ @_ⴆ"/>
    <numFmt numFmtId="204" formatCode="0.00_ "/>
    <numFmt numFmtId="205" formatCode="0.0_ "/>
    <numFmt numFmtId="206" formatCode="[&lt;=999]000;[&lt;=9999]000\-00;000\-0000"/>
    <numFmt numFmtId="207" formatCode="0_ "/>
    <numFmt numFmtId="208" formatCode="0.0_);[Red]\(0.0\)"/>
    <numFmt numFmtId="209" formatCode=".\ ####_ ;_ * \-.\ ####_ ;_ * &quot;-&quot;_ ;_ @_ⴆ"/>
    <numFmt numFmtId="210" formatCode=".\ #####_ ;_ * \-.\ #####_ ;_ * &quot;-&quot;_ ;_ @_ⴆ"/>
    <numFmt numFmtId="211" formatCode=".\ ######_ ;_ * \-.\ ######_ ;_ * &quot;-&quot;_ ;_ @_ⴆ"/>
    <numFmt numFmtId="212" formatCode=".\ #######_ ;_ * \-.\ #######_ ;_ * &quot;-&quot;_ ;_ @_ⴆ"/>
    <numFmt numFmtId="213" formatCode=".\ ########_ ;_ * \-.\ ########_ ;_ * &quot;-&quot;_ ;_ @_ⴆ"/>
    <numFmt numFmtId="214" formatCode=".\ #########_ ;_ * \-.\ #########_ ;_ * &quot;-&quot;_ ;_ @_ⴆ"/>
    <numFmt numFmtId="215" formatCode=".\ ##########_ ;_ * \-.\ ##########_ ;_ * &quot;-&quot;_ ;_ @_ⴆ"/>
    <numFmt numFmtId="216" formatCode=".\ ###########_ ;_ * \-.\ ###########_ ;_ * &quot;-&quot;_ ;_ @_ⴆ"/>
  </numFmts>
  <fonts count="47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5" fontId="2" fillId="0" borderId="0" xfId="48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right"/>
    </xf>
    <xf numFmtId="176" fontId="5" fillId="0" borderId="0" xfId="48" applyNumberFormat="1" applyFont="1" applyAlignment="1">
      <alignment/>
    </xf>
    <xf numFmtId="176" fontId="5" fillId="0" borderId="0" xfId="48" applyNumberFormat="1" applyFont="1" applyFill="1" applyAlignment="1">
      <alignment/>
    </xf>
    <xf numFmtId="176" fontId="5" fillId="32" borderId="0" xfId="48" applyNumberFormat="1" applyFont="1" applyFill="1" applyAlignment="1">
      <alignment/>
    </xf>
    <xf numFmtId="194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0" xfId="48" applyNumberFormat="1" applyFont="1" applyAlignment="1">
      <alignment/>
    </xf>
    <xf numFmtId="185" fontId="2" fillId="0" borderId="0" xfId="48" applyNumberFormat="1" applyFont="1" applyAlignment="1">
      <alignment/>
    </xf>
    <xf numFmtId="199" fontId="2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0" xfId="48" applyNumberFormat="1" applyFont="1" applyAlignment="1">
      <alignment horizontal="center"/>
    </xf>
    <xf numFmtId="199" fontId="10" fillId="0" borderId="0" xfId="0" applyNumberFormat="1" applyFont="1" applyFill="1" applyAlignment="1">
      <alignment horizontal="right"/>
    </xf>
    <xf numFmtId="176" fontId="2" fillId="0" borderId="0" xfId="48" applyNumberFormat="1" applyFont="1" applyFill="1" applyAlignment="1">
      <alignment/>
    </xf>
    <xf numFmtId="204" fontId="2" fillId="0" borderId="0" xfId="48" applyNumberFormat="1" applyFont="1" applyFill="1" applyAlignment="1">
      <alignment horizontal="right"/>
    </xf>
    <xf numFmtId="185" fontId="2" fillId="0" borderId="0" xfId="48" applyNumberFormat="1" applyFont="1" applyFill="1" applyAlignment="1">
      <alignment/>
    </xf>
    <xf numFmtId="176" fontId="2" fillId="32" borderId="0" xfId="48" applyNumberFormat="1" applyFont="1" applyFill="1" applyAlignment="1">
      <alignment/>
    </xf>
    <xf numFmtId="0" fontId="10" fillId="0" borderId="0" xfId="0" applyFont="1" applyAlignment="1">
      <alignment/>
    </xf>
    <xf numFmtId="199" fontId="5" fillId="0" borderId="0" xfId="48" applyNumberFormat="1" applyFont="1" applyAlignment="1">
      <alignment/>
    </xf>
    <xf numFmtId="195" fontId="5" fillId="0" borderId="0" xfId="48" applyNumberFormat="1" applyFont="1" applyAlignment="1">
      <alignment/>
    </xf>
    <xf numFmtId="0" fontId="5" fillId="0" borderId="10" xfId="0" applyFont="1" applyBorder="1" applyAlignment="1">
      <alignment horizontal="distributed"/>
    </xf>
    <xf numFmtId="176" fontId="5" fillId="0" borderId="0" xfId="0" applyNumberFormat="1" applyFont="1" applyAlignment="1">
      <alignment/>
    </xf>
    <xf numFmtId="38" fontId="5" fillId="0" borderId="0" xfId="48" applyNumberFormat="1" applyFont="1" applyFill="1" applyAlignment="1">
      <alignment horizontal="right"/>
    </xf>
    <xf numFmtId="20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85" fontId="5" fillId="0" borderId="0" xfId="48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176" fontId="5" fillId="32" borderId="0" xfId="0" applyNumberFormat="1" applyFont="1" applyFill="1" applyAlignment="1">
      <alignment horizontal="right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208" fontId="5" fillId="0" borderId="0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distributed"/>
    </xf>
    <xf numFmtId="176" fontId="5" fillId="0" borderId="13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38" fontId="5" fillId="0" borderId="11" xfId="48" applyNumberFormat="1" applyFont="1" applyFill="1" applyBorder="1" applyAlignment="1">
      <alignment horizontal="right"/>
    </xf>
    <xf numFmtId="208" fontId="5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85" fontId="5" fillId="0" borderId="11" xfId="48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distributed"/>
    </xf>
    <xf numFmtId="0" fontId="2" fillId="0" borderId="14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26" xfId="0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showGridLines="0" tabSelected="1" zoomScaleSheetLayoutView="100" workbookViewId="0" topLeftCell="A7">
      <selection activeCell="A7" sqref="A1:AA16384"/>
    </sheetView>
  </sheetViews>
  <sheetFormatPr defaultColWidth="8.796875" defaultRowHeight="14.25"/>
  <cols>
    <col min="2" max="2" width="3.8984375" style="0" customWidth="1"/>
    <col min="3" max="3" width="2.09765625" style="0" customWidth="1"/>
    <col min="4" max="4" width="3.8984375" style="0" customWidth="1"/>
    <col min="5" max="5" width="7.3984375" style="0" customWidth="1"/>
    <col min="6" max="15" width="5.59765625" style="0" customWidth="1"/>
    <col min="16" max="16" width="6.19921875" style="0" customWidth="1"/>
    <col min="17" max="27" width="5.59765625" style="0" customWidth="1"/>
  </cols>
  <sheetData>
    <row r="1" spans="2:28" ht="24" customHeight="1">
      <c r="B1" s="3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1"/>
    </row>
    <row r="2" spans="2:28" ht="21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 t="s">
        <v>17</v>
      </c>
      <c r="S2" s="12"/>
      <c r="T2" s="12"/>
      <c r="U2" s="12"/>
      <c r="V2" s="12"/>
      <c r="W2" s="12"/>
      <c r="X2" s="12"/>
      <c r="Y2" s="12"/>
      <c r="Z2" s="12"/>
      <c r="AA2" s="12"/>
      <c r="AB2" s="1"/>
    </row>
    <row r="3" spans="2:28" ht="13.5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 t="s">
        <v>46</v>
      </c>
      <c r="X3" s="12"/>
      <c r="Y3" s="12"/>
      <c r="Z3" s="13"/>
      <c r="AA3" s="13" t="s">
        <v>27</v>
      </c>
      <c r="AB3" s="1"/>
    </row>
    <row r="4" spans="2:28" ht="33.75" customHeight="1" thickTop="1">
      <c r="B4" s="74" t="s">
        <v>0</v>
      </c>
      <c r="C4" s="75"/>
      <c r="D4" s="76"/>
      <c r="E4" s="68" t="s">
        <v>1</v>
      </c>
      <c r="F4" s="70" t="s">
        <v>2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91" t="s">
        <v>37</v>
      </c>
      <c r="S4" s="65" t="s">
        <v>24</v>
      </c>
      <c r="T4" s="65" t="s">
        <v>25</v>
      </c>
      <c r="U4" s="88" t="s">
        <v>26</v>
      </c>
      <c r="V4" s="89"/>
      <c r="W4" s="89"/>
      <c r="X4" s="89"/>
      <c r="Y4" s="89"/>
      <c r="Z4" s="89"/>
      <c r="AA4" s="89"/>
      <c r="AB4" s="7"/>
    </row>
    <row r="5" spans="2:28" ht="18" customHeight="1">
      <c r="B5" s="77"/>
      <c r="C5" s="77"/>
      <c r="D5" s="78"/>
      <c r="E5" s="69"/>
      <c r="F5" s="72" t="s">
        <v>18</v>
      </c>
      <c r="G5" s="72" t="s">
        <v>19</v>
      </c>
      <c r="H5" s="72" t="s">
        <v>20</v>
      </c>
      <c r="I5" s="94" t="s">
        <v>30</v>
      </c>
      <c r="J5" s="94" t="s">
        <v>31</v>
      </c>
      <c r="K5" s="72" t="s">
        <v>32</v>
      </c>
      <c r="L5" s="72" t="s">
        <v>22</v>
      </c>
      <c r="M5" s="94" t="s">
        <v>35</v>
      </c>
      <c r="N5" s="72" t="s">
        <v>23</v>
      </c>
      <c r="O5" s="72" t="s">
        <v>16</v>
      </c>
      <c r="P5" s="96" t="s">
        <v>28</v>
      </c>
      <c r="Q5" s="72" t="s">
        <v>29</v>
      </c>
      <c r="R5" s="92"/>
      <c r="S5" s="66"/>
      <c r="T5" s="66"/>
      <c r="U5" s="72" t="s">
        <v>18</v>
      </c>
      <c r="V5" s="72" t="s">
        <v>19</v>
      </c>
      <c r="W5" s="72" t="s">
        <v>20</v>
      </c>
      <c r="X5" s="72" t="s">
        <v>32</v>
      </c>
      <c r="Y5" s="72" t="s">
        <v>22</v>
      </c>
      <c r="Z5" s="72" t="s">
        <v>23</v>
      </c>
      <c r="AA5" s="90" t="s">
        <v>16</v>
      </c>
      <c r="AB5" s="7"/>
    </row>
    <row r="6" spans="2:28" ht="27" customHeight="1">
      <c r="B6" s="79"/>
      <c r="C6" s="79"/>
      <c r="D6" s="80"/>
      <c r="E6" s="69"/>
      <c r="F6" s="73"/>
      <c r="G6" s="73" t="s">
        <v>19</v>
      </c>
      <c r="H6" s="73" t="s">
        <v>20</v>
      </c>
      <c r="I6" s="95"/>
      <c r="J6" s="95"/>
      <c r="K6" s="73" t="s">
        <v>21</v>
      </c>
      <c r="L6" s="73" t="s">
        <v>22</v>
      </c>
      <c r="M6" s="95"/>
      <c r="N6" s="73" t="s">
        <v>23</v>
      </c>
      <c r="O6" s="73" t="s">
        <v>16</v>
      </c>
      <c r="P6" s="97"/>
      <c r="Q6" s="73" t="s">
        <v>23</v>
      </c>
      <c r="R6" s="93"/>
      <c r="S6" s="67"/>
      <c r="T6" s="67" t="s">
        <v>3</v>
      </c>
      <c r="U6" s="73"/>
      <c r="V6" s="73" t="s">
        <v>19</v>
      </c>
      <c r="W6" s="73" t="s">
        <v>20</v>
      </c>
      <c r="X6" s="73" t="s">
        <v>21</v>
      </c>
      <c r="Y6" s="73" t="s">
        <v>22</v>
      </c>
      <c r="Z6" s="73" t="s">
        <v>23</v>
      </c>
      <c r="AA6" s="67" t="s">
        <v>16</v>
      </c>
      <c r="AB6" s="7"/>
    </row>
    <row r="7" spans="2:28" s="16" customFormat="1" ht="24.75" customHeight="1">
      <c r="B7" s="4" t="s">
        <v>4</v>
      </c>
      <c r="C7" s="84" t="s">
        <v>41</v>
      </c>
      <c r="D7" s="85"/>
      <c r="E7" s="8">
        <v>6408.61</v>
      </c>
      <c r="F7" s="8">
        <v>3696.4</v>
      </c>
      <c r="G7" s="8">
        <v>396.81</v>
      </c>
      <c r="H7" s="8">
        <v>94.49</v>
      </c>
      <c r="I7" s="8">
        <v>949.7800000000001</v>
      </c>
      <c r="J7" s="8">
        <v>360.14</v>
      </c>
      <c r="K7" s="8">
        <v>581.5699999999999</v>
      </c>
      <c r="L7" s="8">
        <v>15.840000000000002</v>
      </c>
      <c r="M7" s="20">
        <v>2.15</v>
      </c>
      <c r="N7" s="8">
        <v>251.08</v>
      </c>
      <c r="O7" s="8">
        <v>59.309999999999995</v>
      </c>
      <c r="P7" s="25">
        <v>1.04</v>
      </c>
      <c r="Q7" s="14">
        <v>0.22903445101441067</v>
      </c>
      <c r="R7" s="21">
        <v>52.8</v>
      </c>
      <c r="S7" s="8">
        <v>15</v>
      </c>
      <c r="T7" s="8">
        <v>19</v>
      </c>
      <c r="U7" s="8">
        <v>207</v>
      </c>
      <c r="V7" s="8">
        <v>96</v>
      </c>
      <c r="W7" s="9">
        <v>0</v>
      </c>
      <c r="X7" s="8">
        <v>104</v>
      </c>
      <c r="Y7" s="8">
        <v>4</v>
      </c>
      <c r="Z7" s="8">
        <v>48</v>
      </c>
      <c r="AA7" s="8">
        <v>48</v>
      </c>
      <c r="AB7" s="1"/>
    </row>
    <row r="8" spans="2:28" ht="24.75" customHeight="1">
      <c r="B8" s="5"/>
      <c r="C8" s="82" t="s">
        <v>42</v>
      </c>
      <c r="D8" s="83"/>
      <c r="E8" s="8">
        <v>6399.52</v>
      </c>
      <c r="F8" s="8">
        <v>3579</v>
      </c>
      <c r="G8" s="8">
        <v>402</v>
      </c>
      <c r="H8" s="8">
        <v>96</v>
      </c>
      <c r="I8" s="8">
        <v>1010</v>
      </c>
      <c r="J8" s="8">
        <v>391</v>
      </c>
      <c r="K8" s="8">
        <v>591</v>
      </c>
      <c r="L8" s="8">
        <v>18</v>
      </c>
      <c r="M8" s="26">
        <v>3</v>
      </c>
      <c r="N8" s="8">
        <v>250</v>
      </c>
      <c r="O8" s="8">
        <v>59</v>
      </c>
      <c r="P8" s="25">
        <v>1.09</v>
      </c>
      <c r="Q8" s="14">
        <v>0.227</v>
      </c>
      <c r="R8" s="21">
        <v>53.7</v>
      </c>
      <c r="S8" s="9">
        <v>15</v>
      </c>
      <c r="T8" s="9">
        <v>21</v>
      </c>
      <c r="U8" s="8">
        <v>207</v>
      </c>
      <c r="V8" s="8">
        <v>96</v>
      </c>
      <c r="W8" s="9">
        <v>0</v>
      </c>
      <c r="X8" s="8">
        <v>105</v>
      </c>
      <c r="Y8" s="8">
        <v>5</v>
      </c>
      <c r="Z8" s="8">
        <v>48</v>
      </c>
      <c r="AA8" s="8">
        <v>48</v>
      </c>
      <c r="AB8" s="6"/>
    </row>
    <row r="9" spans="2:28" s="16" customFormat="1" ht="24.75" customHeight="1">
      <c r="B9" s="15"/>
      <c r="C9" s="82" t="s">
        <v>38</v>
      </c>
      <c r="D9" s="83"/>
      <c r="E9" s="26">
        <v>6386.23</v>
      </c>
      <c r="F9" s="27">
        <v>3488.05</v>
      </c>
      <c r="G9" s="27">
        <v>395.11999999999995</v>
      </c>
      <c r="H9" s="27">
        <v>92.99</v>
      </c>
      <c r="I9" s="27">
        <v>1075.94</v>
      </c>
      <c r="J9" s="27">
        <v>434.09000000000003</v>
      </c>
      <c r="K9" s="27">
        <v>584.7400000000001</v>
      </c>
      <c r="L9" s="27">
        <v>15.48</v>
      </c>
      <c r="M9" s="26">
        <v>1.6500000000000004</v>
      </c>
      <c r="N9" s="27">
        <v>236.97</v>
      </c>
      <c r="O9" s="27">
        <v>59.54</v>
      </c>
      <c r="P9" s="25">
        <v>1.9499999999999995</v>
      </c>
      <c r="Q9" s="28">
        <v>0.2259</v>
      </c>
      <c r="R9" s="21">
        <v>54.9</v>
      </c>
      <c r="S9" s="27">
        <v>14</v>
      </c>
      <c r="T9" s="27">
        <v>19</v>
      </c>
      <c r="U9" s="27">
        <v>207</v>
      </c>
      <c r="V9" s="27">
        <v>94</v>
      </c>
      <c r="W9" s="9">
        <v>0</v>
      </c>
      <c r="X9" s="27">
        <v>105</v>
      </c>
      <c r="Y9" s="27">
        <v>5</v>
      </c>
      <c r="Z9" s="27">
        <v>48</v>
      </c>
      <c r="AA9" s="27">
        <v>48</v>
      </c>
      <c r="AB9" s="1"/>
    </row>
    <row r="10" spans="2:28" s="16" customFormat="1" ht="24.75" customHeight="1">
      <c r="B10" s="15"/>
      <c r="C10" s="82" t="s">
        <v>43</v>
      </c>
      <c r="D10" s="83"/>
      <c r="E10" s="26">
        <v>6248.4</v>
      </c>
      <c r="F10" s="27">
        <v>3424</v>
      </c>
      <c r="G10" s="27">
        <v>389</v>
      </c>
      <c r="H10" s="27">
        <v>100</v>
      </c>
      <c r="I10" s="27">
        <v>992</v>
      </c>
      <c r="J10" s="27">
        <v>435</v>
      </c>
      <c r="K10" s="34">
        <v>593</v>
      </c>
      <c r="L10" s="34">
        <v>15</v>
      </c>
      <c r="M10" s="34">
        <v>1.5000000000000007</v>
      </c>
      <c r="N10" s="34">
        <v>237</v>
      </c>
      <c r="O10" s="34">
        <v>60</v>
      </c>
      <c r="P10" s="35">
        <v>1.9000000000000004</v>
      </c>
      <c r="Q10" s="36">
        <v>0.2207837178898272</v>
      </c>
      <c r="R10" s="29">
        <v>54.1</v>
      </c>
      <c r="S10" s="37">
        <v>13</v>
      </c>
      <c r="T10" s="37">
        <v>16</v>
      </c>
      <c r="U10" s="34">
        <v>208</v>
      </c>
      <c r="V10" s="34">
        <v>96</v>
      </c>
      <c r="W10" s="34">
        <v>0</v>
      </c>
      <c r="X10" s="34">
        <v>103</v>
      </c>
      <c r="Y10" s="34">
        <v>7</v>
      </c>
      <c r="Z10" s="34">
        <v>48</v>
      </c>
      <c r="AA10" s="34">
        <v>48</v>
      </c>
      <c r="AB10" s="38"/>
    </row>
    <row r="11" spans="2:28" s="31" customFormat="1" ht="24.75" customHeight="1">
      <c r="B11" s="30"/>
      <c r="C11" s="86" t="s">
        <v>44</v>
      </c>
      <c r="D11" s="87"/>
      <c r="E11" s="17">
        <f>SUM(F11:P11)</f>
        <v>6382.1799999999985</v>
      </c>
      <c r="F11" s="22">
        <f>SUM(F12:F23)</f>
        <v>3484.4399999999996</v>
      </c>
      <c r="G11" s="22">
        <f aca="true" t="shared" si="0" ref="G11:P11">SUM(G12:G23)</f>
        <v>406.19000000000005</v>
      </c>
      <c r="H11" s="22">
        <f t="shared" si="0"/>
        <v>109.55999999999999</v>
      </c>
      <c r="I11" s="22">
        <f t="shared" si="0"/>
        <v>1066.33</v>
      </c>
      <c r="J11" s="22">
        <f t="shared" si="0"/>
        <v>461.63</v>
      </c>
      <c r="K11" s="22">
        <f t="shared" si="0"/>
        <v>561.56</v>
      </c>
      <c r="L11" s="22">
        <f t="shared" si="0"/>
        <v>15.91</v>
      </c>
      <c r="M11" s="39">
        <f t="shared" si="0"/>
        <v>1.9199999999999997</v>
      </c>
      <c r="N11" s="22">
        <f t="shared" si="0"/>
        <v>207.48999999999998</v>
      </c>
      <c r="O11" s="22">
        <f t="shared" si="0"/>
        <v>65.03999999999999</v>
      </c>
      <c r="P11" s="40">
        <f t="shared" si="0"/>
        <v>2.1099999999999994</v>
      </c>
      <c r="Q11" s="32">
        <f>SUM(Q12:Q23)</f>
        <v>0.22551075933712586</v>
      </c>
      <c r="R11" s="33">
        <v>54.1</v>
      </c>
      <c r="S11" s="24">
        <v>13</v>
      </c>
      <c r="T11" s="24">
        <v>16</v>
      </c>
      <c r="U11" s="23">
        <f>SUM(U12:U23)</f>
        <v>205</v>
      </c>
      <c r="V11" s="23">
        <f aca="true" t="shared" si="1" ref="V11:AA11">SUM(V12:V23)</f>
        <v>96</v>
      </c>
      <c r="W11" s="23">
        <f t="shared" si="1"/>
        <v>0</v>
      </c>
      <c r="X11" s="23">
        <f t="shared" si="1"/>
        <v>103</v>
      </c>
      <c r="Y11" s="23">
        <f t="shared" si="1"/>
        <v>5</v>
      </c>
      <c r="Z11" s="23">
        <f t="shared" si="1"/>
        <v>47</v>
      </c>
      <c r="AA11" s="23">
        <f t="shared" si="1"/>
        <v>47</v>
      </c>
      <c r="AB11" s="6"/>
    </row>
    <row r="12" spans="2:28" ht="18" customHeight="1">
      <c r="B12" s="81" t="s">
        <v>39</v>
      </c>
      <c r="C12" s="81"/>
      <c r="D12" s="41" t="s">
        <v>5</v>
      </c>
      <c r="E12" s="17">
        <f aca="true" t="shared" si="2" ref="E12:E22">SUM(F12:P12)</f>
        <v>500.65999999999997</v>
      </c>
      <c r="F12" s="42">
        <v>291.68</v>
      </c>
      <c r="G12" s="42">
        <v>32.57</v>
      </c>
      <c r="H12" s="42">
        <v>8.32</v>
      </c>
      <c r="I12" s="42">
        <v>64.33</v>
      </c>
      <c r="J12" s="42">
        <v>35.25</v>
      </c>
      <c r="K12" s="42">
        <v>44.72</v>
      </c>
      <c r="L12" s="43">
        <v>0.22</v>
      </c>
      <c r="M12" s="44">
        <v>0.26</v>
      </c>
      <c r="N12" s="42">
        <v>18.03</v>
      </c>
      <c r="O12" s="45">
        <v>5.13</v>
      </c>
      <c r="P12" s="44">
        <v>0.15</v>
      </c>
      <c r="Q12" s="46">
        <f>SUM(F12:P12)/28301</f>
        <v>0.017690540970283733</v>
      </c>
      <c r="R12" s="47">
        <v>46.28</v>
      </c>
      <c r="S12" s="47">
        <v>13</v>
      </c>
      <c r="T12" s="47">
        <v>16</v>
      </c>
      <c r="U12" s="47">
        <v>17</v>
      </c>
      <c r="V12" s="47">
        <v>8</v>
      </c>
      <c r="W12" s="47" t="s">
        <v>33</v>
      </c>
      <c r="X12" s="47">
        <v>8</v>
      </c>
      <c r="Y12" s="47">
        <v>0</v>
      </c>
      <c r="Z12" s="47">
        <v>4</v>
      </c>
      <c r="AA12" s="47">
        <v>4</v>
      </c>
      <c r="AB12" s="1"/>
    </row>
    <row r="13" spans="2:28" ht="18" customHeight="1">
      <c r="B13" s="48"/>
      <c r="C13" s="49"/>
      <c r="D13" s="41" t="s">
        <v>6</v>
      </c>
      <c r="E13" s="17">
        <f t="shared" si="2"/>
        <v>566.7099999999999</v>
      </c>
      <c r="F13" s="42">
        <v>300.8</v>
      </c>
      <c r="G13" s="42">
        <v>37.93</v>
      </c>
      <c r="H13" s="42">
        <v>11.38</v>
      </c>
      <c r="I13" s="42">
        <v>100.45</v>
      </c>
      <c r="J13" s="42">
        <v>39.96</v>
      </c>
      <c r="K13" s="42">
        <v>49.38</v>
      </c>
      <c r="L13" s="43">
        <v>3.14</v>
      </c>
      <c r="M13" s="44">
        <v>0.14</v>
      </c>
      <c r="N13" s="42">
        <v>17.99</v>
      </c>
      <c r="O13" s="45">
        <v>5.38</v>
      </c>
      <c r="P13" s="44">
        <v>0.16</v>
      </c>
      <c r="Q13" s="46">
        <f aca="true" t="shared" si="3" ref="Q13:Q23">SUM(F13:P13)/28301</f>
        <v>0.0200243807639306</v>
      </c>
      <c r="R13" s="47">
        <v>45.04</v>
      </c>
      <c r="S13" s="47">
        <v>13</v>
      </c>
      <c r="T13" s="47">
        <v>16</v>
      </c>
      <c r="U13" s="47">
        <v>18</v>
      </c>
      <c r="V13" s="47">
        <v>8</v>
      </c>
      <c r="W13" s="47" t="s">
        <v>33</v>
      </c>
      <c r="X13" s="47">
        <v>9</v>
      </c>
      <c r="Y13" s="47">
        <v>1</v>
      </c>
      <c r="Z13" s="47">
        <v>4</v>
      </c>
      <c r="AA13" s="47">
        <v>4</v>
      </c>
      <c r="AB13" s="1"/>
    </row>
    <row r="14" spans="2:28" ht="18" customHeight="1">
      <c r="B14" s="48"/>
      <c r="C14" s="49"/>
      <c r="D14" s="41" t="s">
        <v>7</v>
      </c>
      <c r="E14" s="17">
        <f t="shared" si="2"/>
        <v>521.9399999999999</v>
      </c>
      <c r="F14" s="42">
        <v>274.78</v>
      </c>
      <c r="G14" s="42">
        <v>34.87</v>
      </c>
      <c r="H14" s="42">
        <v>7.76</v>
      </c>
      <c r="I14" s="42">
        <v>92.3</v>
      </c>
      <c r="J14" s="42">
        <v>39.61</v>
      </c>
      <c r="K14" s="42">
        <v>47.22</v>
      </c>
      <c r="L14" s="43">
        <v>0.1</v>
      </c>
      <c r="M14" s="44">
        <v>0.14</v>
      </c>
      <c r="N14" s="42">
        <v>18.56</v>
      </c>
      <c r="O14" s="45">
        <v>6.45</v>
      </c>
      <c r="P14" s="44">
        <v>0.15</v>
      </c>
      <c r="Q14" s="46">
        <f t="shared" si="3"/>
        <v>0.018442457863679727</v>
      </c>
      <c r="R14" s="47">
        <v>51.45</v>
      </c>
      <c r="S14" s="47">
        <v>13</v>
      </c>
      <c r="T14" s="47">
        <v>16</v>
      </c>
      <c r="U14" s="47">
        <v>17</v>
      </c>
      <c r="V14" s="47">
        <v>8</v>
      </c>
      <c r="W14" s="47" t="s">
        <v>33</v>
      </c>
      <c r="X14" s="47">
        <v>9</v>
      </c>
      <c r="Y14" s="47">
        <v>0</v>
      </c>
      <c r="Z14" s="47">
        <v>4</v>
      </c>
      <c r="AA14" s="47">
        <v>4</v>
      </c>
      <c r="AB14" s="1"/>
    </row>
    <row r="15" spans="2:28" ht="18" customHeight="1">
      <c r="B15" s="48"/>
      <c r="C15" s="49"/>
      <c r="D15" s="41" t="s">
        <v>8</v>
      </c>
      <c r="E15" s="17">
        <f t="shared" si="2"/>
        <v>633.0499999999998</v>
      </c>
      <c r="F15" s="42">
        <v>309.69</v>
      </c>
      <c r="G15" s="42">
        <v>30.22</v>
      </c>
      <c r="H15" s="42">
        <v>8.63</v>
      </c>
      <c r="I15" s="42">
        <v>169.25</v>
      </c>
      <c r="J15" s="42">
        <v>46.86</v>
      </c>
      <c r="K15" s="42">
        <v>43.15</v>
      </c>
      <c r="L15" s="43">
        <v>0.14</v>
      </c>
      <c r="M15" s="44">
        <v>0.13</v>
      </c>
      <c r="N15" s="42">
        <v>17.91</v>
      </c>
      <c r="O15" s="45">
        <v>6.89</v>
      </c>
      <c r="P15" s="44">
        <v>0.18</v>
      </c>
      <c r="Q15" s="46">
        <f t="shared" si="3"/>
        <v>0.022368467545316413</v>
      </c>
      <c r="R15" s="47">
        <v>51.22</v>
      </c>
      <c r="S15" s="47">
        <v>13</v>
      </c>
      <c r="T15" s="47">
        <v>16</v>
      </c>
      <c r="U15" s="47">
        <v>18</v>
      </c>
      <c r="V15" s="47">
        <v>8</v>
      </c>
      <c r="W15" s="47" t="s">
        <v>33</v>
      </c>
      <c r="X15" s="47">
        <v>8</v>
      </c>
      <c r="Y15" s="47">
        <v>0</v>
      </c>
      <c r="Z15" s="47">
        <v>4</v>
      </c>
      <c r="AA15" s="47">
        <v>4</v>
      </c>
      <c r="AB15" s="1"/>
    </row>
    <row r="16" spans="2:28" ht="18" customHeight="1">
      <c r="B16" s="48"/>
      <c r="C16" s="49"/>
      <c r="D16" s="41" t="s">
        <v>9</v>
      </c>
      <c r="E16" s="17">
        <f t="shared" si="2"/>
        <v>546.6600000000002</v>
      </c>
      <c r="F16" s="42">
        <v>290.77</v>
      </c>
      <c r="G16" s="42">
        <v>31.68</v>
      </c>
      <c r="H16" s="42">
        <v>8.19</v>
      </c>
      <c r="I16" s="42">
        <v>98.6</v>
      </c>
      <c r="J16" s="42">
        <v>40.47</v>
      </c>
      <c r="K16" s="42">
        <v>51.61</v>
      </c>
      <c r="L16" s="43">
        <v>3.19</v>
      </c>
      <c r="M16" s="44">
        <v>0.11</v>
      </c>
      <c r="N16" s="42">
        <v>14.74</v>
      </c>
      <c r="O16" s="45">
        <v>7.11</v>
      </c>
      <c r="P16" s="44">
        <v>0.19</v>
      </c>
      <c r="Q16" s="46">
        <f t="shared" si="3"/>
        <v>0.019315925232323953</v>
      </c>
      <c r="R16" s="47">
        <v>50.93</v>
      </c>
      <c r="S16" s="47">
        <v>13</v>
      </c>
      <c r="T16" s="47">
        <v>16</v>
      </c>
      <c r="U16" s="47">
        <v>18</v>
      </c>
      <c r="V16" s="47">
        <v>8</v>
      </c>
      <c r="W16" s="47" t="s">
        <v>33</v>
      </c>
      <c r="X16" s="47">
        <v>10</v>
      </c>
      <c r="Y16" s="47">
        <v>1</v>
      </c>
      <c r="Z16" s="47">
        <v>4</v>
      </c>
      <c r="AA16" s="47">
        <v>4</v>
      </c>
      <c r="AB16" s="1"/>
    </row>
    <row r="17" spans="2:28" ht="18" customHeight="1">
      <c r="B17" s="48"/>
      <c r="C17" s="49"/>
      <c r="D17" s="41" t="s">
        <v>10</v>
      </c>
      <c r="E17" s="17">
        <f t="shared" si="2"/>
        <v>525.3799999999999</v>
      </c>
      <c r="F17" s="42">
        <v>266.96</v>
      </c>
      <c r="G17" s="42">
        <v>29.87</v>
      </c>
      <c r="H17" s="42">
        <v>7.72</v>
      </c>
      <c r="I17" s="42">
        <v>119.73</v>
      </c>
      <c r="J17" s="42">
        <v>30.84</v>
      </c>
      <c r="K17" s="42">
        <v>44.48</v>
      </c>
      <c r="L17" s="43">
        <v>0.14</v>
      </c>
      <c r="M17" s="44">
        <v>0.13</v>
      </c>
      <c r="N17" s="42">
        <v>17.41</v>
      </c>
      <c r="O17" s="45">
        <v>7.92</v>
      </c>
      <c r="P17" s="44">
        <v>0.18</v>
      </c>
      <c r="Q17" s="46">
        <f t="shared" si="3"/>
        <v>0.018564008338927948</v>
      </c>
      <c r="R17" s="47">
        <v>55.83</v>
      </c>
      <c r="S17" s="47">
        <v>13</v>
      </c>
      <c r="T17" s="47">
        <v>16</v>
      </c>
      <c r="U17" s="47">
        <v>16</v>
      </c>
      <c r="V17" s="47">
        <v>8</v>
      </c>
      <c r="W17" s="47" t="s">
        <v>33</v>
      </c>
      <c r="X17" s="47">
        <v>8</v>
      </c>
      <c r="Y17" s="47">
        <v>0</v>
      </c>
      <c r="Z17" s="47">
        <v>4</v>
      </c>
      <c r="AA17" s="47">
        <v>4</v>
      </c>
      <c r="AB17" s="1"/>
    </row>
    <row r="18" spans="2:28" ht="18" customHeight="1">
      <c r="B18" s="48"/>
      <c r="C18" s="49"/>
      <c r="D18" s="64" t="s">
        <v>48</v>
      </c>
      <c r="E18" s="17">
        <f>SUM(F18:P18)</f>
        <v>582.58</v>
      </c>
      <c r="F18" s="42">
        <v>303.19</v>
      </c>
      <c r="G18" s="42">
        <v>35.46</v>
      </c>
      <c r="H18" s="42">
        <v>9.97</v>
      </c>
      <c r="I18" s="42">
        <v>130.58</v>
      </c>
      <c r="J18" s="42">
        <v>36.41</v>
      </c>
      <c r="K18" s="42">
        <v>44.02</v>
      </c>
      <c r="L18" s="43">
        <v>2.66</v>
      </c>
      <c r="M18" s="44">
        <v>0.12</v>
      </c>
      <c r="N18" s="42">
        <v>14.74</v>
      </c>
      <c r="O18" s="45">
        <v>5.23</v>
      </c>
      <c r="P18" s="44">
        <v>0.2</v>
      </c>
      <c r="Q18" s="46">
        <f t="shared" si="3"/>
        <v>0.020585138334334476</v>
      </c>
      <c r="R18" s="47">
        <v>54.64</v>
      </c>
      <c r="S18" s="47">
        <v>13</v>
      </c>
      <c r="T18" s="47">
        <v>16</v>
      </c>
      <c r="U18" s="47">
        <v>18</v>
      </c>
      <c r="V18" s="47">
        <v>8</v>
      </c>
      <c r="W18" s="47" t="s">
        <v>33</v>
      </c>
      <c r="X18" s="47">
        <v>8</v>
      </c>
      <c r="Y18" s="47">
        <v>1</v>
      </c>
      <c r="Z18" s="47">
        <v>4</v>
      </c>
      <c r="AA18" s="47">
        <v>4</v>
      </c>
      <c r="AB18" s="1"/>
    </row>
    <row r="19" spans="2:28" ht="18" customHeight="1">
      <c r="B19" s="48"/>
      <c r="C19" s="49"/>
      <c r="D19" s="64" t="s">
        <v>11</v>
      </c>
      <c r="E19" s="17">
        <f t="shared" si="2"/>
        <v>559.0500000000002</v>
      </c>
      <c r="F19" s="42">
        <v>292.17</v>
      </c>
      <c r="G19" s="42">
        <v>41.63</v>
      </c>
      <c r="H19" s="42">
        <v>11.72</v>
      </c>
      <c r="I19" s="42">
        <v>95.11</v>
      </c>
      <c r="J19" s="42">
        <v>40.83</v>
      </c>
      <c r="K19" s="42">
        <v>53.05</v>
      </c>
      <c r="L19" s="43">
        <v>0.08</v>
      </c>
      <c r="M19" s="44">
        <v>0.2</v>
      </c>
      <c r="N19" s="42">
        <v>18.97</v>
      </c>
      <c r="O19" s="45">
        <v>5.1</v>
      </c>
      <c r="P19" s="44">
        <v>0.19</v>
      </c>
      <c r="Q19" s="46">
        <f t="shared" si="3"/>
        <v>0.019753718949860437</v>
      </c>
      <c r="R19" s="47">
        <v>53.64</v>
      </c>
      <c r="S19" s="47">
        <v>13</v>
      </c>
      <c r="T19" s="47">
        <v>16</v>
      </c>
      <c r="U19" s="47">
        <v>18</v>
      </c>
      <c r="V19" s="47">
        <v>8</v>
      </c>
      <c r="W19" s="47" t="s">
        <v>33</v>
      </c>
      <c r="X19" s="47">
        <v>10</v>
      </c>
      <c r="Y19" s="47">
        <v>0</v>
      </c>
      <c r="Z19" s="47">
        <v>4</v>
      </c>
      <c r="AA19" s="47">
        <v>4</v>
      </c>
      <c r="AB19" s="1"/>
    </row>
    <row r="20" spans="2:28" ht="18" customHeight="1">
      <c r="B20" s="48"/>
      <c r="C20" s="49"/>
      <c r="D20" s="64" t="s">
        <v>12</v>
      </c>
      <c r="E20" s="17">
        <f t="shared" si="2"/>
        <v>573.7400000000001</v>
      </c>
      <c r="F20" s="42">
        <v>306.9</v>
      </c>
      <c r="G20" s="42">
        <v>54.68</v>
      </c>
      <c r="H20" s="42">
        <v>9.82</v>
      </c>
      <c r="I20" s="42">
        <v>85.54</v>
      </c>
      <c r="J20" s="42">
        <v>38.53</v>
      </c>
      <c r="K20" s="42">
        <v>48.81</v>
      </c>
      <c r="L20" s="43">
        <v>3.7</v>
      </c>
      <c r="M20" s="44">
        <v>0.26</v>
      </c>
      <c r="N20" s="42">
        <v>20.46</v>
      </c>
      <c r="O20" s="45">
        <v>4.83</v>
      </c>
      <c r="P20" s="44">
        <v>0.21</v>
      </c>
      <c r="Q20" s="46">
        <f t="shared" si="3"/>
        <v>0.020272781880498927</v>
      </c>
      <c r="R20" s="47">
        <v>53.48</v>
      </c>
      <c r="S20" s="47">
        <v>13</v>
      </c>
      <c r="T20" s="47">
        <v>16</v>
      </c>
      <c r="U20" s="50">
        <v>16</v>
      </c>
      <c r="V20" s="50">
        <v>8</v>
      </c>
      <c r="W20" s="50" t="s">
        <v>33</v>
      </c>
      <c r="X20" s="50">
        <v>8</v>
      </c>
      <c r="Y20" s="50">
        <v>1</v>
      </c>
      <c r="Z20" s="50">
        <v>4</v>
      </c>
      <c r="AA20" s="50">
        <v>4</v>
      </c>
      <c r="AB20" s="1"/>
    </row>
    <row r="21" spans="2:28" ht="18" customHeight="1">
      <c r="B21" s="81" t="s">
        <v>45</v>
      </c>
      <c r="C21" s="81"/>
      <c r="D21" s="41" t="s">
        <v>13</v>
      </c>
      <c r="E21" s="17">
        <f t="shared" si="2"/>
        <v>507.62</v>
      </c>
      <c r="F21" s="42">
        <v>308.7</v>
      </c>
      <c r="G21" s="42">
        <v>26.69</v>
      </c>
      <c r="H21" s="42">
        <v>10.24</v>
      </c>
      <c r="I21" s="42">
        <v>55.95</v>
      </c>
      <c r="J21" s="42">
        <v>38.78</v>
      </c>
      <c r="K21" s="42">
        <v>47.94</v>
      </c>
      <c r="L21" s="43">
        <v>0.09</v>
      </c>
      <c r="M21" s="44">
        <v>0.12</v>
      </c>
      <c r="N21" s="42">
        <v>15.42</v>
      </c>
      <c r="O21" s="45">
        <v>3.53</v>
      </c>
      <c r="P21" s="44">
        <v>0.16</v>
      </c>
      <c r="Q21" s="46">
        <f t="shared" si="3"/>
        <v>0.017936468676018516</v>
      </c>
      <c r="R21" s="47">
        <v>52.89</v>
      </c>
      <c r="S21" s="47">
        <v>13</v>
      </c>
      <c r="T21" s="47">
        <v>16</v>
      </c>
      <c r="U21" s="47">
        <v>16</v>
      </c>
      <c r="V21" s="47">
        <v>8</v>
      </c>
      <c r="W21" s="47" t="s">
        <v>33</v>
      </c>
      <c r="X21" s="47">
        <v>8</v>
      </c>
      <c r="Y21" s="47">
        <v>0</v>
      </c>
      <c r="Z21" s="47">
        <v>3</v>
      </c>
      <c r="AA21" s="47">
        <v>3</v>
      </c>
      <c r="AB21" s="1"/>
    </row>
    <row r="22" spans="2:28" ht="18" customHeight="1">
      <c r="B22" s="48"/>
      <c r="C22" s="49"/>
      <c r="D22" s="41" t="s">
        <v>14</v>
      </c>
      <c r="E22" s="17">
        <f t="shared" si="2"/>
        <v>410.33</v>
      </c>
      <c r="F22" s="42">
        <v>257.81</v>
      </c>
      <c r="G22" s="51">
        <v>25.1</v>
      </c>
      <c r="H22" s="51">
        <v>6.94</v>
      </c>
      <c r="I22" s="51">
        <v>21.73</v>
      </c>
      <c r="J22" s="51">
        <v>34.68</v>
      </c>
      <c r="K22" s="51">
        <v>40.9</v>
      </c>
      <c r="L22" s="43">
        <v>0.11</v>
      </c>
      <c r="M22" s="44">
        <v>0.15</v>
      </c>
      <c r="N22" s="51">
        <v>18.36</v>
      </c>
      <c r="O22" s="52">
        <v>4.4</v>
      </c>
      <c r="P22" s="53">
        <v>0.15</v>
      </c>
      <c r="Q22" s="46">
        <f t="shared" si="3"/>
        <v>0.01449878096180347</v>
      </c>
      <c r="R22" s="47">
        <v>52.68</v>
      </c>
      <c r="S22" s="47">
        <v>13</v>
      </c>
      <c r="T22" s="47">
        <v>16</v>
      </c>
      <c r="U22" s="47">
        <v>16</v>
      </c>
      <c r="V22" s="47">
        <v>8</v>
      </c>
      <c r="W22" s="47" t="s">
        <v>33</v>
      </c>
      <c r="X22" s="47">
        <v>8</v>
      </c>
      <c r="Y22" s="47">
        <v>0</v>
      </c>
      <c r="Z22" s="47">
        <v>4</v>
      </c>
      <c r="AA22" s="47">
        <v>4</v>
      </c>
      <c r="AB22" s="1"/>
    </row>
    <row r="23" spans="2:28" ht="18" customHeight="1" thickBot="1">
      <c r="B23" s="54"/>
      <c r="C23" s="55"/>
      <c r="D23" s="56" t="s">
        <v>15</v>
      </c>
      <c r="E23" s="57">
        <f>SUM(F23:Q23)</f>
        <v>454.47605808982007</v>
      </c>
      <c r="F23" s="58">
        <v>280.99</v>
      </c>
      <c r="G23" s="58">
        <v>25.49</v>
      </c>
      <c r="H23" s="58">
        <v>8.87</v>
      </c>
      <c r="I23" s="58">
        <v>32.76</v>
      </c>
      <c r="J23" s="58">
        <v>39.41</v>
      </c>
      <c r="K23" s="58">
        <v>46.28</v>
      </c>
      <c r="L23" s="59">
        <v>2.34</v>
      </c>
      <c r="M23" s="60">
        <v>0.16</v>
      </c>
      <c r="N23" s="58">
        <v>14.9</v>
      </c>
      <c r="O23" s="61">
        <v>3.07</v>
      </c>
      <c r="P23" s="60">
        <v>0.19</v>
      </c>
      <c r="Q23" s="62">
        <f t="shared" si="3"/>
        <v>0.016058089820147694</v>
      </c>
      <c r="R23" s="63">
        <v>54.08</v>
      </c>
      <c r="S23" s="63">
        <v>13</v>
      </c>
      <c r="T23" s="63">
        <v>16</v>
      </c>
      <c r="U23" s="63">
        <v>17</v>
      </c>
      <c r="V23" s="63">
        <v>8</v>
      </c>
      <c r="W23" s="63" t="s">
        <v>34</v>
      </c>
      <c r="X23" s="63">
        <v>9</v>
      </c>
      <c r="Y23" s="63">
        <v>1</v>
      </c>
      <c r="Z23" s="63">
        <v>4</v>
      </c>
      <c r="AA23" s="63">
        <v>4</v>
      </c>
      <c r="AB23" s="1"/>
    </row>
    <row r="24" spans="2:18" s="10" customFormat="1" ht="11.25" customHeight="1" thickTop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s="10" customFormat="1" ht="11.25" customHeight="1">
      <c r="B25" s="10" t="s">
        <v>36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8"/>
    </row>
    <row r="26" spans="2:28" s="11" customFormat="1" ht="13.5" customHeight="1">
      <c r="B26" s="10" t="s">
        <v>40</v>
      </c>
      <c r="D26" s="10"/>
      <c r="E26" s="10"/>
      <c r="F26" s="10"/>
      <c r="G26" s="10"/>
      <c r="H26" s="10"/>
      <c r="I26" s="10"/>
      <c r="J26" s="10"/>
      <c r="K26" s="1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3:28" ht="13.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sheetProtection/>
  <mergeCells count="33">
    <mergeCell ref="T4:T6"/>
    <mergeCell ref="R4:R6"/>
    <mergeCell ref="G5:G6"/>
    <mergeCell ref="H5:H6"/>
    <mergeCell ref="K5:K6"/>
    <mergeCell ref="I5:I6"/>
    <mergeCell ref="J5:J6"/>
    <mergeCell ref="M5:M6"/>
    <mergeCell ref="P5:P6"/>
    <mergeCell ref="L5:L6"/>
    <mergeCell ref="W5:W6"/>
    <mergeCell ref="U4:AA4"/>
    <mergeCell ref="X5:X6"/>
    <mergeCell ref="Y5:Y6"/>
    <mergeCell ref="Z5:Z6"/>
    <mergeCell ref="AA5:AA6"/>
    <mergeCell ref="U5:U6"/>
    <mergeCell ref="V5:V6"/>
    <mergeCell ref="B4:D6"/>
    <mergeCell ref="F5:F6"/>
    <mergeCell ref="B21:C21"/>
    <mergeCell ref="B12:C12"/>
    <mergeCell ref="C8:D8"/>
    <mergeCell ref="C7:D7"/>
    <mergeCell ref="C9:D9"/>
    <mergeCell ref="C10:D10"/>
    <mergeCell ref="C11:D11"/>
    <mergeCell ref="S4:S6"/>
    <mergeCell ref="E4:E6"/>
    <mergeCell ref="F4:Q4"/>
    <mergeCell ref="N5:N6"/>
    <mergeCell ref="O5:O6"/>
    <mergeCell ref="Q5:Q6"/>
  </mergeCells>
  <printOptions/>
  <pageMargins left="0.35433070866141736" right="0.2755905511811024" top="0.70866141732283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統計情報課№２</dc:creator>
  <cp:keywords/>
  <dc:description/>
  <cp:lastModifiedBy> </cp:lastModifiedBy>
  <cp:lastPrinted>2020-03-04T10:13:11Z</cp:lastPrinted>
  <dcterms:created xsi:type="dcterms:W3CDTF">1998-08-24T03:27:41Z</dcterms:created>
  <dcterms:modified xsi:type="dcterms:W3CDTF">2020-03-04T10:19:56Z</dcterms:modified>
  <cp:category/>
  <cp:version/>
  <cp:contentType/>
  <cp:contentStatus/>
</cp:coreProperties>
</file>