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.0.20\共有フォルダ\01総務部\03政策財政課\03情報統計係\04国勢調査及び他の部課の所管に属さない統計\01 統計\02-01斑鳩町　　統計資料\●統計資料データ\令和05年度版　斑鳩町統計資料\02_取りまとめデータ\"/>
    </mc:Choice>
  </mc:AlternateContent>
  <bookViews>
    <workbookView xWindow="-168" yWindow="60" windowWidth="15060" windowHeight="5412" tabRatio="824"/>
  </bookViews>
  <sheets>
    <sheet name="１１－３（老人医療）" sheetId="1" r:id="rId1"/>
    <sheet name="１１－３（乳幼児医療）" sheetId="2" r:id="rId2"/>
    <sheet name="１１－３（心身障害者医療）" sheetId="3" r:id="rId3"/>
    <sheet name="１１－３（ひとり親家庭等医療）" sheetId="4" r:id="rId4"/>
    <sheet name="１１－３（精神障害者医療）" sheetId="5" r:id="rId5"/>
    <sheet name="１１－３（重度心身障害老人等医療）" sheetId="6" r:id="rId6"/>
  </sheets>
  <calcPr calcId="162913"/>
</workbook>
</file>

<file path=xl/calcChain.xml><?xml version="1.0" encoding="utf-8"?>
<calcChain xmlns="http://schemas.openxmlformats.org/spreadsheetml/2006/main">
  <c r="Q9" i="1" l="1"/>
  <c r="S9" i="1" s="1"/>
  <c r="P9" i="1"/>
  <c r="T9" i="1" s="1"/>
  <c r="Q9" i="2"/>
  <c r="S9" i="2" s="1"/>
  <c r="P9" i="2"/>
  <c r="T9" i="2" s="1"/>
  <c r="Q9" i="3"/>
  <c r="S9" i="3" s="1"/>
  <c r="P9" i="3"/>
  <c r="T9" i="3" s="1"/>
  <c r="T9" i="4"/>
  <c r="Q9" i="4"/>
  <c r="R9" i="4" s="1"/>
  <c r="P9" i="4"/>
  <c r="S10" i="6"/>
  <c r="Q10" i="6"/>
  <c r="R10" i="6" s="1"/>
  <c r="P10" i="6"/>
  <c r="T10" i="6" s="1"/>
  <c r="T9" i="6"/>
  <c r="S9" i="6"/>
  <c r="Q9" i="6"/>
  <c r="R9" i="6" s="1"/>
  <c r="P9" i="6"/>
  <c r="Q8" i="6"/>
  <c r="S8" i="6" s="1"/>
  <c r="P8" i="6"/>
  <c r="T8" i="6" s="1"/>
  <c r="S7" i="6"/>
  <c r="R7" i="6"/>
  <c r="Q7" i="6"/>
  <c r="P7" i="6"/>
  <c r="T7" i="6" s="1"/>
  <c r="T6" i="6"/>
  <c r="S6" i="6"/>
  <c r="R6" i="6"/>
  <c r="Q6" i="6"/>
  <c r="P6" i="6"/>
  <c r="Q9" i="5"/>
  <c r="R9" i="5" s="1"/>
  <c r="P9" i="5"/>
  <c r="T9" i="5" s="1"/>
  <c r="R9" i="1" l="1"/>
  <c r="R9" i="2"/>
  <c r="R9" i="3"/>
  <c r="S9" i="4"/>
  <c r="R8" i="6"/>
  <c r="S9" i="5"/>
  <c r="Q7" i="5" l="1"/>
  <c r="S7" i="5" s="1"/>
  <c r="P7" i="5"/>
  <c r="T7" i="5" s="1"/>
  <c r="R7" i="5" l="1"/>
  <c r="Q7" i="4"/>
  <c r="S7" i="4" s="1"/>
  <c r="P7" i="4"/>
  <c r="T7" i="4" s="1"/>
  <c r="Q7" i="3"/>
  <c r="S7" i="3" s="1"/>
  <c r="P7" i="3"/>
  <c r="T7" i="3" s="1"/>
  <c r="Q7" i="2"/>
  <c r="S7" i="2" s="1"/>
  <c r="P7" i="2"/>
  <c r="T7" i="2" s="1"/>
  <c r="Q7" i="1"/>
  <c r="S7" i="1" s="1"/>
  <c r="P7" i="1"/>
  <c r="T7" i="1" s="1"/>
  <c r="R7" i="4" l="1"/>
  <c r="R7" i="3"/>
  <c r="R7" i="2"/>
  <c r="R7" i="1"/>
</calcChain>
</file>

<file path=xl/sharedStrings.xml><?xml version="1.0" encoding="utf-8"?>
<sst xmlns="http://schemas.openxmlformats.org/spreadsheetml/2006/main" count="276" uniqueCount="45">
  <si>
    <t>入院外</t>
    <rPh sb="0" eb="2">
      <t>ニュウイン</t>
    </rPh>
    <rPh sb="2" eb="3">
      <t>ガイ</t>
    </rPh>
    <phoneticPr fontId="2"/>
  </si>
  <si>
    <t>種      別</t>
    <rPh sb="0" eb="8">
      <t>シュベツ</t>
    </rPh>
    <phoneticPr fontId="2"/>
  </si>
  <si>
    <t>歯科</t>
    <rPh sb="0" eb="2">
      <t>シカ</t>
    </rPh>
    <phoneticPr fontId="2"/>
  </si>
  <si>
    <t>件数</t>
    <rPh sb="0" eb="2">
      <t>ケンスウ</t>
    </rPh>
    <phoneticPr fontId="2"/>
  </si>
  <si>
    <t>入院</t>
    <rPh sb="0" eb="2">
      <t>ニュウイン</t>
    </rPh>
    <phoneticPr fontId="2"/>
  </si>
  <si>
    <t>調剤</t>
    <rPh sb="0" eb="2">
      <t>チョウザイ</t>
    </rPh>
    <phoneticPr fontId="2"/>
  </si>
  <si>
    <t>施設療養費</t>
    <rPh sb="0" eb="2">
      <t>シセツ</t>
    </rPh>
    <rPh sb="2" eb="5">
      <t>リョウヨウヒ</t>
    </rPh>
    <phoneticPr fontId="2"/>
  </si>
  <si>
    <t>その他</t>
    <rPh sb="0" eb="3">
      <t>ソノタ</t>
    </rPh>
    <phoneticPr fontId="2"/>
  </si>
  <si>
    <t>合計</t>
    <rPh sb="0" eb="2">
      <t>ゴウケイ</t>
    </rPh>
    <phoneticPr fontId="2"/>
  </si>
  <si>
    <t>一件当たり
費用額（円）</t>
    <rPh sb="0" eb="2">
      <t>イッケン</t>
    </rPh>
    <rPh sb="2" eb="3">
      <t>ア</t>
    </rPh>
    <rPh sb="6" eb="8">
      <t>ヒヨウ</t>
    </rPh>
    <rPh sb="8" eb="9">
      <t>ガク</t>
    </rPh>
    <rPh sb="10" eb="11">
      <t>エン</t>
    </rPh>
    <phoneticPr fontId="2"/>
  </si>
  <si>
    <t>一人当たり
費用額（円）</t>
    <rPh sb="0" eb="2">
      <t>ヒトリ</t>
    </rPh>
    <rPh sb="2" eb="3">
      <t>ア</t>
    </rPh>
    <rPh sb="6" eb="9">
      <t>ヒヨウガク</t>
    </rPh>
    <rPh sb="10" eb="11">
      <t>エン</t>
    </rPh>
    <phoneticPr fontId="2"/>
  </si>
  <si>
    <t>受給
者数</t>
    <rPh sb="0" eb="4">
      <t>ジュキュウシャ</t>
    </rPh>
    <rPh sb="4" eb="5">
      <t>スウ</t>
    </rPh>
    <phoneticPr fontId="2"/>
  </si>
  <si>
    <t>（１）老人医療</t>
    <rPh sb="3" eb="5">
      <t>ロウジン</t>
    </rPh>
    <rPh sb="5" eb="7">
      <t>イリョウ</t>
    </rPh>
    <phoneticPr fontId="2"/>
  </si>
  <si>
    <t>種      別</t>
  </si>
  <si>
    <t>受給
者数</t>
  </si>
  <si>
    <t>入院</t>
  </si>
  <si>
    <t>入院外</t>
  </si>
  <si>
    <t>歯科</t>
  </si>
  <si>
    <t>調剤</t>
  </si>
  <si>
    <t>施設療養費</t>
  </si>
  <si>
    <t>その他</t>
  </si>
  <si>
    <t>合計</t>
  </si>
  <si>
    <t>一件当たり
費用額（円）</t>
  </si>
  <si>
    <t>一人当たり
費用額（円）</t>
  </si>
  <si>
    <t>平成</t>
  </si>
  <si>
    <t>（３）心身障害者医療</t>
    <phoneticPr fontId="2"/>
  </si>
  <si>
    <t>（５）精神障害者医療</t>
    <phoneticPr fontId="2"/>
  </si>
  <si>
    <t>-</t>
  </si>
  <si>
    <t>（２）子ども医療</t>
    <rPh sb="3" eb="4">
      <t>コ</t>
    </rPh>
    <phoneticPr fontId="2"/>
  </si>
  <si>
    <t>受診率(100人当たり)
(件)</t>
    <rPh sb="0" eb="2">
      <t>ジュシン</t>
    </rPh>
    <rPh sb="2" eb="3">
      <t>リツ</t>
    </rPh>
    <rPh sb="7" eb="8">
      <t>１００ニン</t>
    </rPh>
    <rPh sb="8" eb="9">
      <t>ア</t>
    </rPh>
    <rPh sb="14" eb="15">
      <t>ケン</t>
    </rPh>
    <phoneticPr fontId="2"/>
  </si>
  <si>
    <t>金額
(千円)</t>
    <rPh sb="0" eb="2">
      <t>キンガク</t>
    </rPh>
    <rPh sb="4" eb="6">
      <t>センエン</t>
    </rPh>
    <phoneticPr fontId="2"/>
  </si>
  <si>
    <t>（４）ひとり親家庭等医療</t>
    <rPh sb="6" eb="7">
      <t>オヤ</t>
    </rPh>
    <rPh sb="7" eb="9">
      <t>カテイ</t>
    </rPh>
    <rPh sb="9" eb="10">
      <t>トウ</t>
    </rPh>
    <phoneticPr fontId="2"/>
  </si>
  <si>
    <t>資料：住民生活部　国保医療課</t>
    <rPh sb="0" eb="2">
      <t>シリョウ</t>
    </rPh>
    <rPh sb="3" eb="5">
      <t>ジュウミン</t>
    </rPh>
    <rPh sb="5" eb="7">
      <t>セイカツ</t>
    </rPh>
    <rPh sb="7" eb="8">
      <t>ブ</t>
    </rPh>
    <rPh sb="9" eb="11">
      <t>コクホ</t>
    </rPh>
    <rPh sb="11" eb="13">
      <t>イリョウ</t>
    </rPh>
    <rPh sb="13" eb="14">
      <t>カ</t>
    </rPh>
    <phoneticPr fontId="2"/>
  </si>
  <si>
    <t>30年度</t>
    <rPh sb="2" eb="4">
      <t>ネンド</t>
    </rPh>
    <phoneticPr fontId="2"/>
  </si>
  <si>
    <t>１１－３　福　祉　医　療　の　給　付　状　況</t>
    <rPh sb="5" eb="8">
      <t>フクシ</t>
    </rPh>
    <rPh sb="9" eb="12">
      <t>イリョウ</t>
    </rPh>
    <rPh sb="15" eb="18">
      <t>キュウフ</t>
    </rPh>
    <rPh sb="19" eb="22">
      <t>ジョウキョウ</t>
    </rPh>
    <phoneticPr fontId="2"/>
  </si>
  <si>
    <t>１１－３　福　祉　医　療　の　給　付　状　況</t>
    <phoneticPr fontId="2"/>
  </si>
  <si>
    <t>１１－３　福　祉　医　療　の　給　付　状　況</t>
    <phoneticPr fontId="2"/>
  </si>
  <si>
    <t>令和</t>
    <rPh sb="0" eb="2">
      <t>レイワ</t>
    </rPh>
    <phoneticPr fontId="2"/>
  </si>
  <si>
    <t>元年度</t>
    <rPh sb="0" eb="1">
      <t>ゲン</t>
    </rPh>
    <rPh sb="1" eb="3">
      <t>ネンド</t>
    </rPh>
    <phoneticPr fontId="2"/>
  </si>
  <si>
    <t>元年度</t>
    <rPh sb="0" eb="1">
      <t>ガン</t>
    </rPh>
    <rPh sb="1" eb="3">
      <t>ネンド</t>
    </rPh>
    <phoneticPr fontId="2"/>
  </si>
  <si>
    <t>2年度</t>
    <rPh sb="1" eb="3">
      <t>ネンド</t>
    </rPh>
    <phoneticPr fontId="2"/>
  </si>
  <si>
    <t>3年度</t>
    <rPh sb="1" eb="3">
      <t>ネンド</t>
    </rPh>
    <phoneticPr fontId="2"/>
  </si>
  <si>
    <t>-</t>
    <phoneticPr fontId="2"/>
  </si>
  <si>
    <t>4年度</t>
    <rPh sb="1" eb="3">
      <t>ネンド</t>
    </rPh>
    <phoneticPr fontId="2"/>
  </si>
  <si>
    <t>（６）重度心身障害老人等医療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</si>
</sst>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* #\ ###\ ##0\ ;* \-#\ ###\ ##0_ ;_ * &quot;-&quot;_ ;_ @_ "/>
  </numFmts>
  <fonts count="16" x14ac:knownFonts="1">
    <font>
      <sz val="11"/>
      <name val="ＭＳ Ｐゴシック"/>
      <family val="3"/>
      <charset val="128"/>
    </font>
    <font>
      <sz val="9"/>
      <name val="ＭＳ Ｐ明朝"/>
      <family val="1"/>
      <charset val="128"/>
    </font>
    <font>
      <sz val="6"/>
      <name val="ＭＳ Ｐゴシック"/>
      <family val="3"/>
      <charset val="128"/>
    </font>
    <font>
      <b/>
      <sz val="9"/>
      <name val="ＭＳ Ｐ明朝"/>
      <family val="1"/>
      <charset val="128"/>
    </font>
    <font>
      <sz val="8"/>
      <name val="ＭＳ Ｐ明朝"/>
      <family val="1"/>
      <charset val="128"/>
    </font>
    <font>
      <sz val="10"/>
      <name val="ＭＳ Ｐ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8.5"/>
      <name val="ＭＳ Ｐ明朝"/>
      <family val="1"/>
      <charset val="128"/>
    </font>
    <font>
      <b/>
      <sz val="8"/>
      <name val="ＭＳ Ｐゴシック"/>
      <family val="3"/>
      <charset val="128"/>
    </font>
    <font>
      <b/>
      <sz val="8.5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8.5"/>
      <name val="ＭＳ Ｐゴシック"/>
      <family val="3"/>
      <charset val="128"/>
    </font>
    <font>
      <b/>
      <sz val="8.5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 applyBorder="1"/>
    <xf numFmtId="0" fontId="4" fillId="0" borderId="1" xfId="0" applyFont="1" applyBorder="1" applyAlignment="1">
      <alignment horizontal="distributed"/>
    </xf>
    <xf numFmtId="0" fontId="5" fillId="0" borderId="0" xfId="0" applyFont="1" applyAlignment="1">
      <alignment horizontal="centerContinuous"/>
    </xf>
    <xf numFmtId="0" fontId="6" fillId="0" borderId="0" xfId="0" applyFont="1" applyAlignment="1">
      <alignment horizontal="centerContinuous"/>
    </xf>
    <xf numFmtId="0" fontId="8" fillId="0" borderId="0" xfId="0" applyFont="1" applyAlignment="1">
      <alignment horizontal="right"/>
    </xf>
    <xf numFmtId="0" fontId="7" fillId="0" borderId="0" xfId="0" applyFont="1"/>
    <xf numFmtId="176" fontId="9" fillId="0" borderId="0" xfId="0" applyNumberFormat="1" applyFont="1" applyBorder="1"/>
    <xf numFmtId="0" fontId="8" fillId="0" borderId="0" xfId="0" applyFont="1"/>
    <xf numFmtId="0" fontId="4" fillId="0" borderId="0" xfId="0" applyFont="1"/>
    <xf numFmtId="0" fontId="12" fillId="0" borderId="0" xfId="0" applyFont="1" applyAlignment="1"/>
    <xf numFmtId="0" fontId="13" fillId="0" borderId="0" xfId="0" applyFont="1" applyAlignment="1"/>
    <xf numFmtId="0" fontId="1" fillId="0" borderId="2" xfId="0" applyFont="1" applyBorder="1" applyAlignment="1">
      <alignment horizontal="distributed" vertical="center" wrapText="1" justifyLastLine="1"/>
    </xf>
    <xf numFmtId="0" fontId="10" fillId="0" borderId="3" xfId="0" applyFont="1" applyBorder="1"/>
    <xf numFmtId="176" fontId="11" fillId="0" borderId="3" xfId="0" applyNumberFormat="1" applyFont="1" applyBorder="1"/>
    <xf numFmtId="0" fontId="1" fillId="0" borderId="0" xfId="0" applyFont="1" applyBorder="1"/>
    <xf numFmtId="0" fontId="12" fillId="0" borderId="0" xfId="0" applyFont="1"/>
    <xf numFmtId="176" fontId="9" fillId="0" borderId="0" xfId="0" applyNumberFormat="1" applyFont="1" applyBorder="1" applyAlignment="1">
      <alignment horizontal="right"/>
    </xf>
    <xf numFmtId="0" fontId="10" fillId="0" borderId="4" xfId="0" applyFont="1" applyBorder="1" applyAlignment="1">
      <alignment horizontal="distributed"/>
    </xf>
    <xf numFmtId="176" fontId="14" fillId="0" borderId="3" xfId="0" applyNumberFormat="1" applyFont="1" applyBorder="1" applyAlignment="1">
      <alignment horizontal="right"/>
    </xf>
    <xf numFmtId="176" fontId="11" fillId="0" borderId="3" xfId="0" applyNumberFormat="1" applyFont="1" applyBorder="1" applyAlignment="1">
      <alignment horizontal="right"/>
    </xf>
    <xf numFmtId="176" fontId="11" fillId="0" borderId="3" xfId="0" applyNumberFormat="1" applyFont="1" applyBorder="1" applyAlignment="1">
      <alignment shrinkToFit="1"/>
    </xf>
    <xf numFmtId="176" fontId="15" fillId="0" borderId="3" xfId="0" applyNumberFormat="1" applyFont="1" applyBorder="1" applyAlignment="1">
      <alignment horizontal="right"/>
    </xf>
    <xf numFmtId="176" fontId="9" fillId="0" borderId="5" xfId="0" applyNumberFormat="1" applyFont="1" applyBorder="1"/>
    <xf numFmtId="176" fontId="9" fillId="0" borderId="0" xfId="0" applyNumberFormat="1" applyFont="1" applyBorder="1" applyAlignment="1">
      <alignment shrinkToFit="1"/>
    </xf>
    <xf numFmtId="0" fontId="1" fillId="0" borderId="6" xfId="0" applyFont="1" applyBorder="1" applyAlignment="1">
      <alignment horizontal="distributed" vertical="center" wrapText="1" justifyLastLine="1"/>
    </xf>
    <xf numFmtId="0" fontId="0" fillId="0" borderId="2" xfId="0" applyBorder="1" applyAlignment="1">
      <alignment horizontal="distributed" vertical="center" wrapText="1" justifyLastLine="1"/>
    </xf>
    <xf numFmtId="0" fontId="1" fillId="0" borderId="7" xfId="0" applyFont="1" applyBorder="1" applyAlignment="1">
      <alignment horizontal="distributed" vertical="center" wrapText="1" justifyLastLine="1"/>
    </xf>
    <xf numFmtId="0" fontId="0" fillId="0" borderId="8" xfId="0" applyBorder="1" applyAlignment="1">
      <alignment horizontal="distributed" vertical="center" wrapText="1" justifyLastLine="1"/>
    </xf>
    <xf numFmtId="0" fontId="1" fillId="0" borderId="9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2"/>
  <sheetViews>
    <sheetView showGridLines="0" tabSelected="1" workbookViewId="0">
      <selection activeCell="A10" sqref="A10"/>
    </sheetView>
  </sheetViews>
  <sheetFormatPr defaultColWidth="9" defaultRowHeight="10.8" x14ac:dyDescent="0.15"/>
  <cols>
    <col min="1" max="1" width="3.6640625" style="1" customWidth="1"/>
    <col min="2" max="2" width="6.109375" style="1" customWidth="1"/>
    <col min="3" max="4" width="5.6640625" style="1" customWidth="1"/>
    <col min="5" max="5" width="6.6640625" style="1" customWidth="1"/>
    <col min="6" max="6" width="5.6640625" style="1" customWidth="1"/>
    <col min="7" max="7" width="6.6640625" style="1" customWidth="1"/>
    <col min="8" max="8" width="5.6640625" style="1" customWidth="1"/>
    <col min="9" max="9" width="6.6640625" style="1" customWidth="1"/>
    <col min="10" max="10" width="5.6640625" style="1" customWidth="1"/>
    <col min="11" max="11" width="6.6640625" style="1" customWidth="1"/>
    <col min="12" max="12" width="5.6640625" style="1" customWidth="1"/>
    <col min="13" max="13" width="6.6640625" style="1" customWidth="1"/>
    <col min="14" max="14" width="5.6640625" style="1" customWidth="1"/>
    <col min="15" max="15" width="6.6640625" style="1" customWidth="1"/>
    <col min="16" max="16" width="5.6640625" style="1" customWidth="1"/>
    <col min="17" max="17" width="6.6640625" style="1" customWidth="1"/>
    <col min="18" max="20" width="9.6640625" style="1" customWidth="1"/>
    <col min="21" max="16384" width="9" style="1"/>
  </cols>
  <sheetData>
    <row r="1" spans="1:21" ht="21" customHeight="1" x14ac:dyDescent="0.2">
      <c r="A1" s="13" t="s">
        <v>34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</row>
    <row r="2" spans="1:21" ht="13.95" customHeight="1" x14ac:dyDescent="0.15">
      <c r="A2" s="6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</row>
    <row r="3" spans="1:21" ht="13.8" thickBot="1" x14ac:dyDescent="0.25">
      <c r="A3" s="18" t="s">
        <v>12</v>
      </c>
      <c r="T3" s="7"/>
    </row>
    <row r="4" spans="1:21" ht="43.5" customHeight="1" thickTop="1" x14ac:dyDescent="0.15">
      <c r="A4" s="31" t="s">
        <v>1</v>
      </c>
      <c r="B4" s="32"/>
      <c r="C4" s="27" t="s">
        <v>11</v>
      </c>
      <c r="D4" s="27" t="s">
        <v>4</v>
      </c>
      <c r="E4" s="27"/>
      <c r="F4" s="27" t="s">
        <v>0</v>
      </c>
      <c r="G4" s="27"/>
      <c r="H4" s="27" t="s">
        <v>2</v>
      </c>
      <c r="I4" s="27"/>
      <c r="J4" s="27" t="s">
        <v>5</v>
      </c>
      <c r="K4" s="27"/>
      <c r="L4" s="27" t="s">
        <v>6</v>
      </c>
      <c r="M4" s="27"/>
      <c r="N4" s="27" t="s">
        <v>7</v>
      </c>
      <c r="O4" s="27"/>
      <c r="P4" s="27" t="s">
        <v>8</v>
      </c>
      <c r="Q4" s="27"/>
      <c r="R4" s="27" t="s">
        <v>9</v>
      </c>
      <c r="S4" s="27" t="s">
        <v>10</v>
      </c>
      <c r="T4" s="29" t="s">
        <v>29</v>
      </c>
      <c r="U4" s="17"/>
    </row>
    <row r="5" spans="1:21" ht="43.2" customHeight="1" x14ac:dyDescent="0.15">
      <c r="A5" s="33"/>
      <c r="B5" s="34"/>
      <c r="C5" s="28"/>
      <c r="D5" s="14" t="s">
        <v>3</v>
      </c>
      <c r="E5" s="14" t="s">
        <v>30</v>
      </c>
      <c r="F5" s="14" t="s">
        <v>3</v>
      </c>
      <c r="G5" s="14" t="s">
        <v>30</v>
      </c>
      <c r="H5" s="14" t="s">
        <v>3</v>
      </c>
      <c r="I5" s="14" t="s">
        <v>30</v>
      </c>
      <c r="J5" s="14" t="s">
        <v>3</v>
      </c>
      <c r="K5" s="14" t="s">
        <v>30</v>
      </c>
      <c r="L5" s="14" t="s">
        <v>3</v>
      </c>
      <c r="M5" s="14" t="s">
        <v>30</v>
      </c>
      <c r="N5" s="14" t="s">
        <v>3</v>
      </c>
      <c r="O5" s="14" t="s">
        <v>30</v>
      </c>
      <c r="P5" s="14" t="s">
        <v>3</v>
      </c>
      <c r="Q5" s="14" t="s">
        <v>30</v>
      </c>
      <c r="R5" s="28"/>
      <c r="S5" s="28"/>
      <c r="T5" s="30"/>
      <c r="U5" s="17"/>
    </row>
    <row r="6" spans="1:21" ht="24.9" customHeight="1" x14ac:dyDescent="0.15">
      <c r="A6" s="3" t="s">
        <v>24</v>
      </c>
      <c r="B6" s="4" t="s">
        <v>33</v>
      </c>
      <c r="C6" s="9">
        <v>32</v>
      </c>
      <c r="D6" s="9">
        <v>21</v>
      </c>
      <c r="E6" s="9">
        <v>157</v>
      </c>
      <c r="F6" s="9">
        <v>475</v>
      </c>
      <c r="G6" s="9">
        <v>665</v>
      </c>
      <c r="H6" s="9">
        <v>68</v>
      </c>
      <c r="I6" s="9">
        <v>72</v>
      </c>
      <c r="J6" s="9">
        <v>254</v>
      </c>
      <c r="K6" s="9">
        <v>314</v>
      </c>
      <c r="L6" s="19" t="s">
        <v>27</v>
      </c>
      <c r="M6" s="19" t="s">
        <v>27</v>
      </c>
      <c r="N6" s="9">
        <v>23</v>
      </c>
      <c r="O6" s="9">
        <v>8</v>
      </c>
      <c r="P6" s="9">
        <v>840</v>
      </c>
      <c r="Q6" s="9">
        <v>1216</v>
      </c>
      <c r="R6" s="9">
        <v>1447.2357142857143</v>
      </c>
      <c r="S6" s="9">
        <v>37989.9375</v>
      </c>
      <c r="T6" s="9">
        <v>2625</v>
      </c>
    </row>
    <row r="7" spans="1:21" ht="24.9" customHeight="1" x14ac:dyDescent="0.15">
      <c r="A7" s="3" t="s">
        <v>37</v>
      </c>
      <c r="B7" s="4" t="s">
        <v>38</v>
      </c>
      <c r="C7" s="9">
        <v>19</v>
      </c>
      <c r="D7" s="9">
        <v>6</v>
      </c>
      <c r="E7" s="9">
        <v>30</v>
      </c>
      <c r="F7" s="9">
        <v>391</v>
      </c>
      <c r="G7" s="9">
        <v>417</v>
      </c>
      <c r="H7" s="9">
        <v>47</v>
      </c>
      <c r="I7" s="9">
        <v>45</v>
      </c>
      <c r="J7" s="9">
        <v>181</v>
      </c>
      <c r="K7" s="9">
        <v>164</v>
      </c>
      <c r="L7" s="19" t="s">
        <v>27</v>
      </c>
      <c r="M7" s="19" t="s">
        <v>27</v>
      </c>
      <c r="N7" s="9">
        <v>10</v>
      </c>
      <c r="O7" s="9">
        <v>3</v>
      </c>
      <c r="P7" s="9">
        <f>D7+F7+H7+J7+N7</f>
        <v>635</v>
      </c>
      <c r="Q7" s="9">
        <f>E7+G7+I7+K7+O7</f>
        <v>659</v>
      </c>
      <c r="R7" s="9">
        <f>Q7*1000/P7</f>
        <v>1037.7952755905512</v>
      </c>
      <c r="S7" s="9">
        <f>Q7*1000/C7</f>
        <v>34684.210526315786</v>
      </c>
      <c r="T7" s="9">
        <f>P7*100/C7</f>
        <v>3342.1052631578946</v>
      </c>
    </row>
    <row r="8" spans="1:21" ht="24.9" customHeight="1" x14ac:dyDescent="0.15">
      <c r="A8" s="3"/>
      <c r="B8" s="4" t="s">
        <v>40</v>
      </c>
      <c r="C8" s="9">
        <v>17</v>
      </c>
      <c r="D8" s="9">
        <v>6</v>
      </c>
      <c r="E8" s="9">
        <v>70</v>
      </c>
      <c r="F8" s="9">
        <v>274</v>
      </c>
      <c r="G8" s="9">
        <v>283</v>
      </c>
      <c r="H8" s="9">
        <v>45</v>
      </c>
      <c r="I8" s="9">
        <v>42</v>
      </c>
      <c r="J8" s="9">
        <v>155</v>
      </c>
      <c r="K8" s="9">
        <v>108</v>
      </c>
      <c r="L8" s="19" t="s">
        <v>27</v>
      </c>
      <c r="M8" s="19" t="s">
        <v>27</v>
      </c>
      <c r="N8" s="9">
        <v>9</v>
      </c>
      <c r="O8" s="9">
        <v>3</v>
      </c>
      <c r="P8" s="9">
        <v>489</v>
      </c>
      <c r="Q8" s="9">
        <v>506</v>
      </c>
      <c r="R8" s="9">
        <v>1034.7648261758691</v>
      </c>
      <c r="S8" s="9">
        <v>29764.705882352941</v>
      </c>
      <c r="T8" s="9">
        <v>2876.4705882352941</v>
      </c>
    </row>
    <row r="9" spans="1:21" ht="24.9" customHeight="1" x14ac:dyDescent="0.15">
      <c r="A9" s="3"/>
      <c r="B9" s="4" t="s">
        <v>41</v>
      </c>
      <c r="C9" s="9">
        <v>17</v>
      </c>
      <c r="D9" s="9">
        <v>2</v>
      </c>
      <c r="E9" s="9">
        <v>19</v>
      </c>
      <c r="F9" s="9">
        <v>230</v>
      </c>
      <c r="G9" s="9">
        <v>206</v>
      </c>
      <c r="H9" s="9">
        <v>39</v>
      </c>
      <c r="I9" s="9">
        <v>41</v>
      </c>
      <c r="J9" s="9">
        <v>110</v>
      </c>
      <c r="K9" s="9">
        <v>59</v>
      </c>
      <c r="L9" s="19" t="s">
        <v>42</v>
      </c>
      <c r="M9" s="19" t="s">
        <v>42</v>
      </c>
      <c r="N9" s="9">
        <v>5</v>
      </c>
      <c r="O9" s="9">
        <v>3</v>
      </c>
      <c r="P9" s="9">
        <f>D9+F9+H9+J9+N9</f>
        <v>386</v>
      </c>
      <c r="Q9" s="9">
        <f>E9+G9+I9+K9+O9</f>
        <v>328</v>
      </c>
      <c r="R9" s="9">
        <f>Q9*1000/P9</f>
        <v>849.740932642487</v>
      </c>
      <c r="S9" s="9">
        <f>Q9*1000/C9</f>
        <v>19294.117647058825</v>
      </c>
      <c r="T9" s="9">
        <f>P9*100/C9</f>
        <v>2270.5882352941176</v>
      </c>
    </row>
    <row r="10" spans="1:21" s="2" customFormat="1" ht="24.9" customHeight="1" thickBot="1" x14ac:dyDescent="0.2">
      <c r="A10" s="15"/>
      <c r="B10" s="20" t="s">
        <v>43</v>
      </c>
      <c r="C10" s="16">
        <v>21</v>
      </c>
      <c r="D10" s="16">
        <v>1</v>
      </c>
      <c r="E10" s="16">
        <v>12</v>
      </c>
      <c r="F10" s="16">
        <v>244</v>
      </c>
      <c r="G10" s="16">
        <v>268</v>
      </c>
      <c r="H10" s="16">
        <v>58</v>
      </c>
      <c r="I10" s="16">
        <v>94</v>
      </c>
      <c r="J10" s="16">
        <v>149</v>
      </c>
      <c r="K10" s="16">
        <v>93</v>
      </c>
      <c r="L10" s="24" t="s">
        <v>27</v>
      </c>
      <c r="M10" s="24" t="s">
        <v>27</v>
      </c>
      <c r="N10" s="16">
        <v>23</v>
      </c>
      <c r="O10" s="16">
        <v>19</v>
      </c>
      <c r="P10" s="16">
        <v>475</v>
      </c>
      <c r="Q10" s="16">
        <v>486</v>
      </c>
      <c r="R10" s="16">
        <v>1023.1578947368421</v>
      </c>
      <c r="S10" s="16">
        <v>23142.857142857141</v>
      </c>
      <c r="T10" s="16">
        <v>2261.9047619047619</v>
      </c>
    </row>
    <row r="11" spans="1:21" ht="12" customHeight="1" thickTop="1" x14ac:dyDescent="0.15">
      <c r="A11" s="10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</row>
    <row r="12" spans="1:21" ht="12.9" customHeight="1" x14ac:dyDescent="0.15">
      <c r="A12" s="8" t="s">
        <v>32</v>
      </c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</row>
  </sheetData>
  <mergeCells count="12">
    <mergeCell ref="R4:R5"/>
    <mergeCell ref="S4:S5"/>
    <mergeCell ref="T4:T5"/>
    <mergeCell ref="N4:O4"/>
    <mergeCell ref="A4:B5"/>
    <mergeCell ref="H4:I4"/>
    <mergeCell ref="J4:K4"/>
    <mergeCell ref="P4:Q4"/>
    <mergeCell ref="C4:C5"/>
    <mergeCell ref="D4:E4"/>
    <mergeCell ref="F4:G4"/>
    <mergeCell ref="L4:M4"/>
  </mergeCells>
  <phoneticPr fontId="2"/>
  <pageMargins left="1.0629921259842521" right="0.51181102362204722" top="0.98425196850393704" bottom="0.59055118110236227" header="0.51181102362204722" footer="0.51181102362204722"/>
  <pageSetup paperSize="9" orientation="landscape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2"/>
  <sheetViews>
    <sheetView showGridLines="0" zoomScaleNormal="100" workbookViewId="0">
      <selection activeCell="A10" sqref="A10"/>
    </sheetView>
  </sheetViews>
  <sheetFormatPr defaultColWidth="9" defaultRowHeight="10.8" x14ac:dyDescent="0.15"/>
  <cols>
    <col min="1" max="1" width="3.6640625" style="1" customWidth="1"/>
    <col min="2" max="2" width="6.109375" style="1" customWidth="1"/>
    <col min="3" max="3" width="6.5546875" style="1" bestFit="1" customWidth="1"/>
    <col min="4" max="4" width="5.6640625" style="1" customWidth="1"/>
    <col min="5" max="5" width="6.6640625" style="1" customWidth="1"/>
    <col min="6" max="6" width="7.33203125" style="1" customWidth="1"/>
    <col min="7" max="7" width="6.6640625" style="1" customWidth="1"/>
    <col min="8" max="8" width="6.5546875" style="1" bestFit="1" customWidth="1"/>
    <col min="9" max="9" width="6.6640625" style="1" customWidth="1"/>
    <col min="10" max="10" width="7.33203125" style="1" bestFit="1" customWidth="1"/>
    <col min="11" max="11" width="6.6640625" style="1" customWidth="1"/>
    <col min="12" max="14" width="5.6640625" style="1" customWidth="1"/>
    <col min="15" max="15" width="6.6640625" style="1" customWidth="1"/>
    <col min="16" max="16" width="7.44140625" style="1" bestFit="1" customWidth="1"/>
    <col min="17" max="17" width="6.6640625" style="1" customWidth="1"/>
    <col min="18" max="20" width="9.6640625" style="1" customWidth="1"/>
    <col min="21" max="16384" width="9" style="1"/>
  </cols>
  <sheetData>
    <row r="1" spans="1:20" ht="21" customHeight="1" x14ac:dyDescent="0.2">
      <c r="A1" s="13" t="s">
        <v>35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</row>
    <row r="2" spans="1:20" ht="13.95" customHeight="1" x14ac:dyDescent="0.15">
      <c r="A2" s="6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</row>
    <row r="3" spans="1:20" ht="13.8" thickBot="1" x14ac:dyDescent="0.25">
      <c r="A3" s="18" t="s">
        <v>28</v>
      </c>
      <c r="T3" s="7"/>
    </row>
    <row r="4" spans="1:20" ht="40.200000000000003" customHeight="1" thickTop="1" x14ac:dyDescent="0.15">
      <c r="A4" s="31" t="s">
        <v>13</v>
      </c>
      <c r="B4" s="32"/>
      <c r="C4" s="27" t="s">
        <v>14</v>
      </c>
      <c r="D4" s="27" t="s">
        <v>15</v>
      </c>
      <c r="E4" s="27"/>
      <c r="F4" s="27" t="s">
        <v>16</v>
      </c>
      <c r="G4" s="27"/>
      <c r="H4" s="27" t="s">
        <v>17</v>
      </c>
      <c r="I4" s="27"/>
      <c r="J4" s="27" t="s">
        <v>18</v>
      </c>
      <c r="K4" s="27"/>
      <c r="L4" s="27" t="s">
        <v>19</v>
      </c>
      <c r="M4" s="27"/>
      <c r="N4" s="27" t="s">
        <v>20</v>
      </c>
      <c r="O4" s="27"/>
      <c r="P4" s="27" t="s">
        <v>21</v>
      </c>
      <c r="Q4" s="27"/>
      <c r="R4" s="27" t="s">
        <v>22</v>
      </c>
      <c r="S4" s="27" t="s">
        <v>23</v>
      </c>
      <c r="T4" s="29" t="s">
        <v>29</v>
      </c>
    </row>
    <row r="5" spans="1:20" ht="43.95" customHeight="1" x14ac:dyDescent="0.15">
      <c r="A5" s="33"/>
      <c r="B5" s="34"/>
      <c r="C5" s="28"/>
      <c r="D5" s="14" t="s">
        <v>3</v>
      </c>
      <c r="E5" s="14" t="s">
        <v>30</v>
      </c>
      <c r="F5" s="14" t="s">
        <v>3</v>
      </c>
      <c r="G5" s="14" t="s">
        <v>30</v>
      </c>
      <c r="H5" s="14" t="s">
        <v>3</v>
      </c>
      <c r="I5" s="14" t="s">
        <v>30</v>
      </c>
      <c r="J5" s="14" t="s">
        <v>3</v>
      </c>
      <c r="K5" s="14" t="s">
        <v>30</v>
      </c>
      <c r="L5" s="14" t="s">
        <v>3</v>
      </c>
      <c r="M5" s="14" t="s">
        <v>30</v>
      </c>
      <c r="N5" s="14" t="s">
        <v>3</v>
      </c>
      <c r="O5" s="14" t="s">
        <v>30</v>
      </c>
      <c r="P5" s="14" t="s">
        <v>3</v>
      </c>
      <c r="Q5" s="14" t="s">
        <v>30</v>
      </c>
      <c r="R5" s="28"/>
      <c r="S5" s="28"/>
      <c r="T5" s="30"/>
    </row>
    <row r="6" spans="1:20" ht="23.4" customHeight="1" x14ac:dyDescent="0.15">
      <c r="A6" s="3" t="s">
        <v>24</v>
      </c>
      <c r="B6" s="4" t="s">
        <v>33</v>
      </c>
      <c r="C6" s="25">
        <v>3572</v>
      </c>
      <c r="D6" s="9">
        <v>392</v>
      </c>
      <c r="E6" s="9">
        <v>19467</v>
      </c>
      <c r="F6" s="9">
        <v>27712</v>
      </c>
      <c r="G6" s="9">
        <v>50400</v>
      </c>
      <c r="H6" s="9">
        <v>6253</v>
      </c>
      <c r="I6" s="9">
        <v>11968</v>
      </c>
      <c r="J6" s="9">
        <v>19335</v>
      </c>
      <c r="K6" s="9">
        <v>23156</v>
      </c>
      <c r="L6" s="19" t="s">
        <v>27</v>
      </c>
      <c r="M6" s="19" t="s">
        <v>27</v>
      </c>
      <c r="N6" s="9">
        <v>224</v>
      </c>
      <c r="O6" s="9">
        <v>466</v>
      </c>
      <c r="P6" s="9">
        <v>53916</v>
      </c>
      <c r="Q6" s="26">
        <v>105457</v>
      </c>
      <c r="R6" s="9">
        <v>1955.9428555530826</v>
      </c>
      <c r="S6" s="9">
        <v>29523.128499440088</v>
      </c>
      <c r="T6" s="9">
        <v>1509.4064949608062</v>
      </c>
    </row>
    <row r="7" spans="1:20" ht="23.4" customHeight="1" x14ac:dyDescent="0.15">
      <c r="A7" s="3" t="s">
        <v>37</v>
      </c>
      <c r="B7" s="4" t="s">
        <v>39</v>
      </c>
      <c r="C7" s="25">
        <v>3536</v>
      </c>
      <c r="D7" s="9">
        <v>312</v>
      </c>
      <c r="E7" s="9">
        <v>14766</v>
      </c>
      <c r="F7" s="9">
        <v>27773</v>
      </c>
      <c r="G7" s="9">
        <v>51248</v>
      </c>
      <c r="H7" s="9">
        <v>5793</v>
      </c>
      <c r="I7" s="9">
        <v>11089</v>
      </c>
      <c r="J7" s="9">
        <v>19411</v>
      </c>
      <c r="K7" s="9">
        <v>22535</v>
      </c>
      <c r="L7" s="19" t="s">
        <v>27</v>
      </c>
      <c r="M7" s="19" t="s">
        <v>27</v>
      </c>
      <c r="N7" s="9">
        <v>275</v>
      </c>
      <c r="O7" s="9">
        <v>912</v>
      </c>
      <c r="P7" s="9">
        <f>D7+F7+H7+J7+N7</f>
        <v>53564</v>
      </c>
      <c r="Q7" s="26">
        <f>E7+G7+I7+K7+O7</f>
        <v>100550</v>
      </c>
      <c r="R7" s="9">
        <f>Q7*1000/P7</f>
        <v>1877.1936375177359</v>
      </c>
      <c r="S7" s="9">
        <f>Q7*1000/C7</f>
        <v>28436.08597285068</v>
      </c>
      <c r="T7" s="9">
        <f>P7*100/C7</f>
        <v>1514.8190045248869</v>
      </c>
    </row>
    <row r="8" spans="1:20" ht="23.4" customHeight="1" x14ac:dyDescent="0.15">
      <c r="A8" s="3"/>
      <c r="B8" s="4" t="s">
        <v>40</v>
      </c>
      <c r="C8" s="9">
        <v>3632</v>
      </c>
      <c r="D8" s="9">
        <v>240</v>
      </c>
      <c r="E8" s="9">
        <v>9950</v>
      </c>
      <c r="F8" s="9">
        <v>21688</v>
      </c>
      <c r="G8" s="9">
        <v>40413</v>
      </c>
      <c r="H8" s="9">
        <v>5363</v>
      </c>
      <c r="I8" s="9">
        <v>10738</v>
      </c>
      <c r="J8" s="9">
        <v>14936</v>
      </c>
      <c r="K8" s="9">
        <v>18308</v>
      </c>
      <c r="L8" s="19" t="s">
        <v>27</v>
      </c>
      <c r="M8" s="19" t="s">
        <v>27</v>
      </c>
      <c r="N8" s="9">
        <v>299</v>
      </c>
      <c r="O8" s="9">
        <v>953</v>
      </c>
      <c r="P8" s="9">
        <v>42526</v>
      </c>
      <c r="Q8" s="26">
        <v>80362</v>
      </c>
      <c r="R8" s="9">
        <v>1889.7145275831256</v>
      </c>
      <c r="S8" s="9">
        <v>22126.101321585902</v>
      </c>
      <c r="T8" s="9">
        <v>1170.8700440528635</v>
      </c>
    </row>
    <row r="9" spans="1:20" ht="23.4" customHeight="1" x14ac:dyDescent="0.15">
      <c r="A9" s="3"/>
      <c r="B9" s="4" t="s">
        <v>41</v>
      </c>
      <c r="C9" s="9">
        <v>3549</v>
      </c>
      <c r="D9" s="9">
        <v>240</v>
      </c>
      <c r="E9" s="9">
        <v>11155</v>
      </c>
      <c r="F9" s="9">
        <v>24713</v>
      </c>
      <c r="G9" s="9">
        <v>49581</v>
      </c>
      <c r="H9" s="9">
        <v>6293</v>
      </c>
      <c r="I9" s="9">
        <v>12850</v>
      </c>
      <c r="J9" s="9">
        <v>17438</v>
      </c>
      <c r="K9" s="9">
        <v>20759</v>
      </c>
      <c r="L9" s="19" t="s">
        <v>42</v>
      </c>
      <c r="M9" s="19" t="s">
        <v>42</v>
      </c>
      <c r="N9" s="9">
        <v>311</v>
      </c>
      <c r="O9" s="9">
        <v>1108</v>
      </c>
      <c r="P9" s="9">
        <f>D9+F9+H9+J9+N9</f>
        <v>48995</v>
      </c>
      <c r="Q9" s="26">
        <f>E9+G9+I9+K9+O9</f>
        <v>95453</v>
      </c>
      <c r="R9" s="9">
        <f>Q9*1000/P9</f>
        <v>1948.2192060414327</v>
      </c>
      <c r="S9" s="9">
        <f>Q9*1000/C9</f>
        <v>26895.745280360665</v>
      </c>
      <c r="T9" s="9">
        <f>P9*100/C9</f>
        <v>1380.5297266835728</v>
      </c>
    </row>
    <row r="10" spans="1:20" ht="23.4" customHeight="1" thickBot="1" x14ac:dyDescent="0.2">
      <c r="A10" s="15"/>
      <c r="B10" s="20" t="s">
        <v>43</v>
      </c>
      <c r="C10" s="16">
        <v>3516</v>
      </c>
      <c r="D10" s="16">
        <v>244</v>
      </c>
      <c r="E10" s="16">
        <v>11617</v>
      </c>
      <c r="F10" s="16">
        <v>25937</v>
      </c>
      <c r="G10" s="16">
        <v>53983</v>
      </c>
      <c r="H10" s="16">
        <v>6062</v>
      </c>
      <c r="I10" s="16">
        <v>12289</v>
      </c>
      <c r="J10" s="16">
        <v>17202</v>
      </c>
      <c r="K10" s="16">
        <v>19452</v>
      </c>
      <c r="L10" s="21" t="s">
        <v>27</v>
      </c>
      <c r="M10" s="21" t="s">
        <v>27</v>
      </c>
      <c r="N10" s="16">
        <v>321</v>
      </c>
      <c r="O10" s="16">
        <v>1220</v>
      </c>
      <c r="P10" s="16">
        <v>49766</v>
      </c>
      <c r="Q10" s="23">
        <v>98561</v>
      </c>
      <c r="R10" s="16">
        <v>1980.4886870554194</v>
      </c>
      <c r="S10" s="16">
        <v>28032.138794084185</v>
      </c>
      <c r="T10" s="16">
        <v>1415.415244596132</v>
      </c>
    </row>
    <row r="11" spans="1:20" ht="11.4" thickTop="1" x14ac:dyDescent="0.15">
      <c r="A11" s="10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</row>
    <row r="12" spans="1:20" x14ac:dyDescent="0.15">
      <c r="A12" s="8" t="s">
        <v>32</v>
      </c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</row>
  </sheetData>
  <mergeCells count="12">
    <mergeCell ref="R4:R5"/>
    <mergeCell ref="S4:S5"/>
    <mergeCell ref="T4:T5"/>
    <mergeCell ref="H4:I4"/>
    <mergeCell ref="J4:K4"/>
    <mergeCell ref="L4:M4"/>
    <mergeCell ref="N4:O4"/>
    <mergeCell ref="A4:B5"/>
    <mergeCell ref="C4:C5"/>
    <mergeCell ref="D4:E4"/>
    <mergeCell ref="F4:G4"/>
    <mergeCell ref="P4:Q4"/>
  </mergeCells>
  <phoneticPr fontId="2"/>
  <pageMargins left="0.98425196850393704" right="0.62992125984251968" top="0.98425196850393704" bottom="0.59055118110236227" header="0.51181102362204722" footer="0.51181102362204722"/>
  <pageSetup paperSize="9" scale="95" fitToHeight="0" orientation="landscape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2"/>
  <sheetViews>
    <sheetView showGridLines="0" zoomScaleNormal="100" workbookViewId="0">
      <selection activeCell="A10" sqref="A10"/>
    </sheetView>
  </sheetViews>
  <sheetFormatPr defaultColWidth="9" defaultRowHeight="10.8" x14ac:dyDescent="0.15"/>
  <cols>
    <col min="1" max="1" width="3.6640625" style="1" customWidth="1"/>
    <col min="2" max="2" width="6.109375" style="1" customWidth="1"/>
    <col min="3" max="4" width="5.6640625" style="1" customWidth="1"/>
    <col min="5" max="5" width="6.6640625" style="1" customWidth="1"/>
    <col min="6" max="6" width="6.5546875" style="1" bestFit="1" customWidth="1"/>
    <col min="7" max="7" width="6.6640625" style="1" customWidth="1"/>
    <col min="8" max="8" width="5.6640625" style="1" customWidth="1"/>
    <col min="9" max="9" width="6.6640625" style="1" customWidth="1"/>
    <col min="10" max="10" width="6.5546875" style="1" bestFit="1" customWidth="1"/>
    <col min="11" max="11" width="6.6640625" style="1" customWidth="1"/>
    <col min="12" max="12" width="5.6640625" style="1" customWidth="1"/>
    <col min="13" max="13" width="6.6640625" style="1" customWidth="1"/>
    <col min="14" max="14" width="5.6640625" style="1" customWidth="1"/>
    <col min="15" max="15" width="6.6640625" style="1" customWidth="1"/>
    <col min="16" max="16" width="6.5546875" style="1" bestFit="1" customWidth="1"/>
    <col min="17" max="17" width="6.6640625" style="1" customWidth="1"/>
    <col min="18" max="20" width="9.6640625" style="1" customWidth="1"/>
    <col min="21" max="16384" width="9" style="1"/>
  </cols>
  <sheetData>
    <row r="1" spans="1:20" ht="21" customHeight="1" x14ac:dyDescent="0.2">
      <c r="A1" s="13" t="s">
        <v>35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</row>
    <row r="2" spans="1:20" ht="13.95" customHeight="1" x14ac:dyDescent="0.15">
      <c r="A2" s="6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</row>
    <row r="3" spans="1:20" ht="13.8" thickBot="1" x14ac:dyDescent="0.25">
      <c r="A3" s="18" t="s">
        <v>25</v>
      </c>
      <c r="T3" s="7"/>
    </row>
    <row r="4" spans="1:20" ht="42.6" customHeight="1" thickTop="1" x14ac:dyDescent="0.15">
      <c r="A4" s="31" t="s">
        <v>13</v>
      </c>
      <c r="B4" s="32"/>
      <c r="C4" s="27" t="s">
        <v>14</v>
      </c>
      <c r="D4" s="27" t="s">
        <v>15</v>
      </c>
      <c r="E4" s="27"/>
      <c r="F4" s="27" t="s">
        <v>16</v>
      </c>
      <c r="G4" s="27"/>
      <c r="H4" s="27" t="s">
        <v>17</v>
      </c>
      <c r="I4" s="27"/>
      <c r="J4" s="27" t="s">
        <v>18</v>
      </c>
      <c r="K4" s="27"/>
      <c r="L4" s="27" t="s">
        <v>19</v>
      </c>
      <c r="M4" s="27"/>
      <c r="N4" s="27" t="s">
        <v>20</v>
      </c>
      <c r="O4" s="27"/>
      <c r="P4" s="27" t="s">
        <v>21</v>
      </c>
      <c r="Q4" s="27"/>
      <c r="R4" s="27" t="s">
        <v>22</v>
      </c>
      <c r="S4" s="27" t="s">
        <v>23</v>
      </c>
      <c r="T4" s="29" t="s">
        <v>29</v>
      </c>
    </row>
    <row r="5" spans="1:20" ht="42.6" customHeight="1" x14ac:dyDescent="0.15">
      <c r="A5" s="33"/>
      <c r="B5" s="34"/>
      <c r="C5" s="28"/>
      <c r="D5" s="14" t="s">
        <v>3</v>
      </c>
      <c r="E5" s="14" t="s">
        <v>30</v>
      </c>
      <c r="F5" s="14" t="s">
        <v>3</v>
      </c>
      <c r="G5" s="14" t="s">
        <v>30</v>
      </c>
      <c r="H5" s="14" t="s">
        <v>3</v>
      </c>
      <c r="I5" s="14" t="s">
        <v>30</v>
      </c>
      <c r="J5" s="14" t="s">
        <v>3</v>
      </c>
      <c r="K5" s="14" t="s">
        <v>30</v>
      </c>
      <c r="L5" s="14" t="s">
        <v>3</v>
      </c>
      <c r="M5" s="14" t="s">
        <v>30</v>
      </c>
      <c r="N5" s="14" t="s">
        <v>3</v>
      </c>
      <c r="O5" s="14" t="s">
        <v>30</v>
      </c>
      <c r="P5" s="14" t="s">
        <v>3</v>
      </c>
      <c r="Q5" s="14" t="s">
        <v>30</v>
      </c>
      <c r="R5" s="28"/>
      <c r="S5" s="28"/>
      <c r="T5" s="30"/>
    </row>
    <row r="6" spans="1:20" ht="22.95" customHeight="1" x14ac:dyDescent="0.15">
      <c r="A6" s="3" t="s">
        <v>24</v>
      </c>
      <c r="B6" s="4" t="s">
        <v>33</v>
      </c>
      <c r="C6" s="25">
        <v>310</v>
      </c>
      <c r="D6" s="9">
        <v>296</v>
      </c>
      <c r="E6" s="9">
        <v>8329</v>
      </c>
      <c r="F6" s="9">
        <v>4129</v>
      </c>
      <c r="G6" s="9">
        <v>16176</v>
      </c>
      <c r="H6" s="9">
        <v>854</v>
      </c>
      <c r="I6" s="9">
        <v>2807</v>
      </c>
      <c r="J6" s="9">
        <v>2476</v>
      </c>
      <c r="K6" s="9">
        <v>7080</v>
      </c>
      <c r="L6" s="19" t="s">
        <v>27</v>
      </c>
      <c r="M6" s="19" t="s">
        <v>27</v>
      </c>
      <c r="N6" s="9">
        <v>215</v>
      </c>
      <c r="O6" s="9">
        <v>1119</v>
      </c>
      <c r="P6" s="9">
        <v>7970</v>
      </c>
      <c r="Q6" s="9">
        <v>35511</v>
      </c>
      <c r="R6" s="9">
        <v>4455.5454203262234</v>
      </c>
      <c r="S6" s="9">
        <v>114550.63548387097</v>
      </c>
      <c r="T6" s="9">
        <v>2570.9677419354839</v>
      </c>
    </row>
    <row r="7" spans="1:20" ht="22.95" customHeight="1" x14ac:dyDescent="0.15">
      <c r="A7" s="3" t="s">
        <v>37</v>
      </c>
      <c r="B7" s="4" t="s">
        <v>39</v>
      </c>
      <c r="C7" s="25">
        <v>300</v>
      </c>
      <c r="D7" s="9">
        <v>264</v>
      </c>
      <c r="E7" s="9">
        <v>7683</v>
      </c>
      <c r="F7" s="9">
        <v>4096</v>
      </c>
      <c r="G7" s="9">
        <v>15959</v>
      </c>
      <c r="H7" s="9">
        <v>895</v>
      </c>
      <c r="I7" s="9">
        <v>2811</v>
      </c>
      <c r="J7" s="9">
        <v>2460</v>
      </c>
      <c r="K7" s="9">
        <v>7698</v>
      </c>
      <c r="L7" s="19" t="s">
        <v>27</v>
      </c>
      <c r="M7" s="19" t="s">
        <v>27</v>
      </c>
      <c r="N7" s="9">
        <v>245</v>
      </c>
      <c r="O7" s="9">
        <v>1861</v>
      </c>
      <c r="P7" s="9">
        <f>D7+F7+H7+J7+N7</f>
        <v>7960</v>
      </c>
      <c r="Q7" s="9">
        <f>E7+G7+I7+K7+O7</f>
        <v>36012</v>
      </c>
      <c r="R7" s="9">
        <f>Q7*1000/P7</f>
        <v>4524.1206030150752</v>
      </c>
      <c r="S7" s="9">
        <f>Q7*1000/C7</f>
        <v>120040</v>
      </c>
      <c r="T7" s="9">
        <f>P7*100/C7</f>
        <v>2653.3333333333335</v>
      </c>
    </row>
    <row r="8" spans="1:20" ht="22.95" customHeight="1" x14ac:dyDescent="0.15">
      <c r="A8" s="3"/>
      <c r="B8" s="4" t="s">
        <v>40</v>
      </c>
      <c r="C8" s="9">
        <v>314</v>
      </c>
      <c r="D8" s="9">
        <v>256</v>
      </c>
      <c r="E8" s="9">
        <v>6124</v>
      </c>
      <c r="F8" s="9">
        <v>3701</v>
      </c>
      <c r="G8" s="9">
        <v>14650</v>
      </c>
      <c r="H8" s="9">
        <v>749</v>
      </c>
      <c r="I8" s="9">
        <v>2551</v>
      </c>
      <c r="J8" s="9">
        <v>2319</v>
      </c>
      <c r="K8" s="9">
        <v>7861</v>
      </c>
      <c r="L8" s="19" t="s">
        <v>27</v>
      </c>
      <c r="M8" s="19" t="s">
        <v>27</v>
      </c>
      <c r="N8" s="9">
        <v>243</v>
      </c>
      <c r="O8" s="9">
        <v>2576</v>
      </c>
      <c r="P8" s="9">
        <v>7268</v>
      </c>
      <c r="Q8" s="9">
        <v>33762</v>
      </c>
      <c r="R8" s="9">
        <v>4645.2944413869018</v>
      </c>
      <c r="S8" s="9">
        <v>107522.29299363057</v>
      </c>
      <c r="T8" s="9">
        <v>2314.6496815286623</v>
      </c>
    </row>
    <row r="9" spans="1:20" ht="22.95" customHeight="1" x14ac:dyDescent="0.15">
      <c r="A9" s="3"/>
      <c r="B9" s="4" t="s">
        <v>41</v>
      </c>
      <c r="C9" s="9">
        <v>302</v>
      </c>
      <c r="D9" s="9">
        <v>220</v>
      </c>
      <c r="E9" s="9">
        <v>6741</v>
      </c>
      <c r="F9" s="9">
        <v>3897</v>
      </c>
      <c r="G9" s="9">
        <v>16124</v>
      </c>
      <c r="H9" s="9">
        <v>748</v>
      </c>
      <c r="I9" s="9">
        <v>2372</v>
      </c>
      <c r="J9" s="9">
        <v>2457</v>
      </c>
      <c r="K9" s="9">
        <v>8102</v>
      </c>
      <c r="L9" s="19" t="s">
        <v>42</v>
      </c>
      <c r="M9" s="19" t="s">
        <v>42</v>
      </c>
      <c r="N9" s="9">
        <v>213</v>
      </c>
      <c r="O9" s="9">
        <v>1961</v>
      </c>
      <c r="P9" s="9">
        <f>D9+F9+H9+J9+N9</f>
        <v>7535</v>
      </c>
      <c r="Q9" s="9">
        <f>E9+G9+I9+K9+O9</f>
        <v>35300</v>
      </c>
      <c r="R9" s="9">
        <f>Q9*1000/P9</f>
        <v>4684.8042468480426</v>
      </c>
      <c r="S9" s="9">
        <f>Q9*1000/C9</f>
        <v>116887.41721854305</v>
      </c>
      <c r="T9" s="9">
        <f>P9*100/C9</f>
        <v>2495.0331125827815</v>
      </c>
    </row>
    <row r="10" spans="1:20" ht="22.95" customHeight="1" thickBot="1" x14ac:dyDescent="0.2">
      <c r="A10" s="15"/>
      <c r="B10" s="20" t="s">
        <v>43</v>
      </c>
      <c r="C10" s="16">
        <v>296</v>
      </c>
      <c r="D10" s="16">
        <v>151</v>
      </c>
      <c r="E10" s="16">
        <v>3704</v>
      </c>
      <c r="F10" s="16">
        <v>3857</v>
      </c>
      <c r="G10" s="16">
        <v>15147</v>
      </c>
      <c r="H10" s="16">
        <v>716</v>
      </c>
      <c r="I10" s="16">
        <v>2270</v>
      </c>
      <c r="J10" s="16">
        <v>2422</v>
      </c>
      <c r="K10" s="16">
        <v>7642</v>
      </c>
      <c r="L10" s="22" t="s">
        <v>27</v>
      </c>
      <c r="M10" s="22" t="s">
        <v>27</v>
      </c>
      <c r="N10" s="16">
        <v>242</v>
      </c>
      <c r="O10" s="16">
        <v>1915</v>
      </c>
      <c r="P10" s="16">
        <v>7388</v>
      </c>
      <c r="Q10" s="16">
        <v>30678</v>
      </c>
      <c r="R10" s="16">
        <v>4152.409312398484</v>
      </c>
      <c r="S10" s="16">
        <v>103641.89189189189</v>
      </c>
      <c r="T10" s="16">
        <v>2495.9459459459458</v>
      </c>
    </row>
    <row r="11" spans="1:20" ht="11.4" thickTop="1" x14ac:dyDescent="0.15">
      <c r="A11" s="10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</row>
    <row r="12" spans="1:20" x14ac:dyDescent="0.15">
      <c r="A12" s="8" t="s">
        <v>32</v>
      </c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</row>
  </sheetData>
  <mergeCells count="12">
    <mergeCell ref="S4:S5"/>
    <mergeCell ref="T4:T5"/>
    <mergeCell ref="J4:K4"/>
    <mergeCell ref="L4:M4"/>
    <mergeCell ref="N4:O4"/>
    <mergeCell ref="P4:Q4"/>
    <mergeCell ref="R4:R5"/>
    <mergeCell ref="A4:B5"/>
    <mergeCell ref="C4:C5"/>
    <mergeCell ref="D4:E4"/>
    <mergeCell ref="F4:G4"/>
    <mergeCell ref="H4:I4"/>
  </mergeCells>
  <phoneticPr fontId="2"/>
  <pageMargins left="1.0236220472440944" right="0.62992125984251968" top="0.98425196850393704" bottom="0.59055118110236227" header="0.51181102362204722" footer="0.51181102362204722"/>
  <pageSetup paperSize="9" scale="97" fitToHeight="0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2"/>
  <sheetViews>
    <sheetView showGridLines="0" workbookViewId="0">
      <selection activeCell="A10" sqref="A10"/>
    </sheetView>
  </sheetViews>
  <sheetFormatPr defaultColWidth="9" defaultRowHeight="10.8" x14ac:dyDescent="0.15"/>
  <cols>
    <col min="1" max="1" width="3.6640625" style="1" customWidth="1"/>
    <col min="2" max="2" width="6.109375" style="1" customWidth="1"/>
    <col min="3" max="4" width="5.6640625" style="1" customWidth="1"/>
    <col min="5" max="5" width="6.6640625" style="1" customWidth="1"/>
    <col min="6" max="6" width="6.5546875" style="1" bestFit="1" customWidth="1"/>
    <col min="7" max="7" width="6.6640625" style="1" customWidth="1"/>
    <col min="8" max="8" width="5.6640625" style="1" customWidth="1"/>
    <col min="9" max="9" width="6.6640625" style="1" customWidth="1"/>
    <col min="10" max="10" width="6.5546875" style="1" bestFit="1" customWidth="1"/>
    <col min="11" max="11" width="6.6640625" style="1" customWidth="1"/>
    <col min="12" max="12" width="5.6640625" style="1" customWidth="1"/>
    <col min="13" max="13" width="6.6640625" style="1" customWidth="1"/>
    <col min="14" max="14" width="5.6640625" style="1" customWidth="1"/>
    <col min="15" max="15" width="6.6640625" style="1" customWidth="1"/>
    <col min="16" max="16" width="6.5546875" style="1" bestFit="1" customWidth="1"/>
    <col min="17" max="17" width="6.6640625" style="1" customWidth="1"/>
    <col min="18" max="20" width="9.6640625" style="1" customWidth="1"/>
    <col min="21" max="16384" width="9" style="1"/>
  </cols>
  <sheetData>
    <row r="1" spans="1:20" ht="21" customHeight="1" x14ac:dyDescent="0.2">
      <c r="A1" s="13" t="s">
        <v>36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</row>
    <row r="2" spans="1:20" ht="13.95" customHeight="1" x14ac:dyDescent="0.15">
      <c r="A2" s="6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</row>
    <row r="3" spans="1:20" ht="13.8" thickBot="1" x14ac:dyDescent="0.25">
      <c r="A3" s="18" t="s">
        <v>31</v>
      </c>
      <c r="T3" s="7"/>
    </row>
    <row r="4" spans="1:20" ht="42.6" customHeight="1" thickTop="1" x14ac:dyDescent="0.15">
      <c r="A4" s="31" t="s">
        <v>13</v>
      </c>
      <c r="B4" s="32"/>
      <c r="C4" s="27" t="s">
        <v>14</v>
      </c>
      <c r="D4" s="27" t="s">
        <v>15</v>
      </c>
      <c r="E4" s="27"/>
      <c r="F4" s="27" t="s">
        <v>16</v>
      </c>
      <c r="G4" s="27"/>
      <c r="H4" s="27" t="s">
        <v>17</v>
      </c>
      <c r="I4" s="27"/>
      <c r="J4" s="27" t="s">
        <v>18</v>
      </c>
      <c r="K4" s="27"/>
      <c r="L4" s="27" t="s">
        <v>19</v>
      </c>
      <c r="M4" s="27"/>
      <c r="N4" s="27" t="s">
        <v>20</v>
      </c>
      <c r="O4" s="27"/>
      <c r="P4" s="27" t="s">
        <v>21</v>
      </c>
      <c r="Q4" s="27"/>
      <c r="R4" s="27" t="s">
        <v>22</v>
      </c>
      <c r="S4" s="27" t="s">
        <v>23</v>
      </c>
      <c r="T4" s="29" t="s">
        <v>29</v>
      </c>
    </row>
    <row r="5" spans="1:20" ht="42.6" customHeight="1" x14ac:dyDescent="0.15">
      <c r="A5" s="33"/>
      <c r="B5" s="34"/>
      <c r="C5" s="28"/>
      <c r="D5" s="14" t="s">
        <v>3</v>
      </c>
      <c r="E5" s="14" t="s">
        <v>30</v>
      </c>
      <c r="F5" s="14" t="s">
        <v>3</v>
      </c>
      <c r="G5" s="14" t="s">
        <v>30</v>
      </c>
      <c r="H5" s="14" t="s">
        <v>3</v>
      </c>
      <c r="I5" s="14" t="s">
        <v>30</v>
      </c>
      <c r="J5" s="14" t="s">
        <v>3</v>
      </c>
      <c r="K5" s="14" t="s">
        <v>30</v>
      </c>
      <c r="L5" s="14" t="s">
        <v>3</v>
      </c>
      <c r="M5" s="14" t="s">
        <v>30</v>
      </c>
      <c r="N5" s="14" t="s">
        <v>3</v>
      </c>
      <c r="O5" s="14" t="s">
        <v>30</v>
      </c>
      <c r="P5" s="14" t="s">
        <v>3</v>
      </c>
      <c r="Q5" s="14" t="s">
        <v>30</v>
      </c>
      <c r="R5" s="28"/>
      <c r="S5" s="28"/>
      <c r="T5" s="30"/>
    </row>
    <row r="6" spans="1:20" ht="23.4" customHeight="1" x14ac:dyDescent="0.15">
      <c r="A6" s="3" t="s">
        <v>24</v>
      </c>
      <c r="B6" s="4" t="s">
        <v>33</v>
      </c>
      <c r="C6" s="25">
        <v>505</v>
      </c>
      <c r="D6" s="9">
        <v>30</v>
      </c>
      <c r="E6" s="9">
        <v>1504</v>
      </c>
      <c r="F6" s="9">
        <v>3004</v>
      </c>
      <c r="G6" s="9">
        <v>6543</v>
      </c>
      <c r="H6" s="9">
        <v>883</v>
      </c>
      <c r="I6" s="9">
        <v>2256</v>
      </c>
      <c r="J6" s="9">
        <v>2050</v>
      </c>
      <c r="K6" s="9">
        <v>3084</v>
      </c>
      <c r="L6" s="19" t="s">
        <v>27</v>
      </c>
      <c r="M6" s="19" t="s">
        <v>27</v>
      </c>
      <c r="N6" s="9">
        <v>153</v>
      </c>
      <c r="O6" s="9">
        <v>301</v>
      </c>
      <c r="P6" s="9">
        <v>6120</v>
      </c>
      <c r="Q6" s="9">
        <v>13688</v>
      </c>
      <c r="R6" s="9">
        <v>2236.6460784313726</v>
      </c>
      <c r="S6" s="9">
        <v>27105.493069306929</v>
      </c>
      <c r="T6" s="9">
        <v>1211.8811881188119</v>
      </c>
    </row>
    <row r="7" spans="1:20" ht="23.4" customHeight="1" x14ac:dyDescent="0.15">
      <c r="A7" s="3" t="s">
        <v>37</v>
      </c>
      <c r="B7" s="4" t="s">
        <v>39</v>
      </c>
      <c r="C7" s="25">
        <v>445</v>
      </c>
      <c r="D7" s="9">
        <v>40</v>
      </c>
      <c r="E7" s="9">
        <v>1602</v>
      </c>
      <c r="F7" s="9">
        <v>2795</v>
      </c>
      <c r="G7" s="9">
        <v>6490</v>
      </c>
      <c r="H7" s="9">
        <v>869</v>
      </c>
      <c r="I7" s="9">
        <v>2197</v>
      </c>
      <c r="J7" s="9">
        <v>1854</v>
      </c>
      <c r="K7" s="9">
        <v>2901</v>
      </c>
      <c r="L7" s="19" t="s">
        <v>27</v>
      </c>
      <c r="M7" s="19" t="s">
        <v>27</v>
      </c>
      <c r="N7" s="9">
        <v>176</v>
      </c>
      <c r="O7" s="9">
        <v>255</v>
      </c>
      <c r="P7" s="9">
        <f>D7+F7+H7+J7+N7</f>
        <v>5734</v>
      </c>
      <c r="Q7" s="9">
        <f>E7+G7+I7+K7+O7</f>
        <v>13445</v>
      </c>
      <c r="R7" s="9">
        <f>Q7*1000/P7</f>
        <v>2344.7854900592956</v>
      </c>
      <c r="S7" s="9">
        <f>Q7*1000/C7</f>
        <v>30213.483146067414</v>
      </c>
      <c r="T7" s="9">
        <f>P7*100/C7</f>
        <v>1288.5393258426966</v>
      </c>
    </row>
    <row r="8" spans="1:20" ht="23.4" customHeight="1" x14ac:dyDescent="0.15">
      <c r="A8" s="3"/>
      <c r="B8" s="4" t="s">
        <v>40</v>
      </c>
      <c r="C8" s="9">
        <v>448</v>
      </c>
      <c r="D8" s="9">
        <v>22</v>
      </c>
      <c r="E8" s="9">
        <v>739</v>
      </c>
      <c r="F8" s="9">
        <v>2354</v>
      </c>
      <c r="G8" s="9">
        <v>5291</v>
      </c>
      <c r="H8" s="9">
        <v>741</v>
      </c>
      <c r="I8" s="9">
        <v>2068</v>
      </c>
      <c r="J8" s="9">
        <v>1532</v>
      </c>
      <c r="K8" s="9">
        <v>2519</v>
      </c>
      <c r="L8" s="19" t="s">
        <v>27</v>
      </c>
      <c r="M8" s="19" t="s">
        <v>27</v>
      </c>
      <c r="N8" s="9">
        <v>168</v>
      </c>
      <c r="O8" s="9">
        <v>295</v>
      </c>
      <c r="P8" s="9">
        <v>4817</v>
      </c>
      <c r="Q8" s="9">
        <v>10912</v>
      </c>
      <c r="R8" s="9">
        <v>2265.3103591446957</v>
      </c>
      <c r="S8" s="9">
        <v>24357.142857142859</v>
      </c>
      <c r="T8" s="9">
        <v>1075.2232142857142</v>
      </c>
    </row>
    <row r="9" spans="1:20" ht="23.4" customHeight="1" x14ac:dyDescent="0.15">
      <c r="A9" s="3"/>
      <c r="B9" s="4" t="s">
        <v>41</v>
      </c>
      <c r="C9" s="9">
        <v>433</v>
      </c>
      <c r="D9" s="9">
        <v>18</v>
      </c>
      <c r="E9" s="9">
        <v>847</v>
      </c>
      <c r="F9" s="9">
        <v>2409</v>
      </c>
      <c r="G9" s="9">
        <v>5447</v>
      </c>
      <c r="H9" s="9">
        <v>815</v>
      </c>
      <c r="I9" s="9">
        <v>2476</v>
      </c>
      <c r="J9" s="9">
        <v>1548</v>
      </c>
      <c r="K9" s="9">
        <v>2697</v>
      </c>
      <c r="L9" s="19" t="s">
        <v>42</v>
      </c>
      <c r="M9" s="19" t="s">
        <v>42</v>
      </c>
      <c r="N9" s="9">
        <v>170</v>
      </c>
      <c r="O9" s="9">
        <v>271</v>
      </c>
      <c r="P9" s="9">
        <f>D9+F9+H9+J9+N9</f>
        <v>4960</v>
      </c>
      <c r="Q9" s="9">
        <f>E9+G9+I9+K9+O9</f>
        <v>11738</v>
      </c>
      <c r="R9" s="9">
        <f>Q9*1000/P9</f>
        <v>2366.5322580645161</v>
      </c>
      <c r="S9" s="9">
        <f>Q9*1000/C9</f>
        <v>27108.545034642033</v>
      </c>
      <c r="T9" s="9">
        <f>P9*100/C9</f>
        <v>1145.4965357967667</v>
      </c>
    </row>
    <row r="10" spans="1:20" ht="23.4" customHeight="1" thickBot="1" x14ac:dyDescent="0.2">
      <c r="A10" s="15"/>
      <c r="B10" s="20" t="s">
        <v>43</v>
      </c>
      <c r="C10" s="16">
        <v>416</v>
      </c>
      <c r="D10" s="16">
        <v>18</v>
      </c>
      <c r="E10" s="16">
        <v>642</v>
      </c>
      <c r="F10" s="16">
        <v>2592</v>
      </c>
      <c r="G10" s="16">
        <v>6074</v>
      </c>
      <c r="H10" s="16">
        <v>729</v>
      </c>
      <c r="I10" s="16">
        <v>2170</v>
      </c>
      <c r="J10" s="16">
        <v>1589</v>
      </c>
      <c r="K10" s="16">
        <v>2606</v>
      </c>
      <c r="L10" s="22" t="s">
        <v>27</v>
      </c>
      <c r="M10" s="22" t="s">
        <v>27</v>
      </c>
      <c r="N10" s="16">
        <v>123</v>
      </c>
      <c r="O10" s="16">
        <v>228</v>
      </c>
      <c r="P10" s="16">
        <v>5051</v>
      </c>
      <c r="Q10" s="16">
        <v>11720</v>
      </c>
      <c r="R10" s="16">
        <v>2320.3326074044744</v>
      </c>
      <c r="S10" s="16">
        <v>28173.076923076922</v>
      </c>
      <c r="T10" s="16">
        <v>1214.1826923076924</v>
      </c>
    </row>
    <row r="11" spans="1:20" ht="11.4" thickTop="1" x14ac:dyDescent="0.15">
      <c r="A11" s="10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</row>
    <row r="12" spans="1:20" x14ac:dyDescent="0.15">
      <c r="A12" s="8" t="s">
        <v>32</v>
      </c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</row>
  </sheetData>
  <mergeCells count="12">
    <mergeCell ref="R4:R5"/>
    <mergeCell ref="S4:S5"/>
    <mergeCell ref="T4:T5"/>
    <mergeCell ref="H4:I4"/>
    <mergeCell ref="J4:K4"/>
    <mergeCell ref="L4:M4"/>
    <mergeCell ref="N4:O4"/>
    <mergeCell ref="A4:B5"/>
    <mergeCell ref="C4:C5"/>
    <mergeCell ref="D4:E4"/>
    <mergeCell ref="F4:G4"/>
    <mergeCell ref="P4:Q4"/>
  </mergeCells>
  <phoneticPr fontId="2"/>
  <pageMargins left="0.98425196850393704" right="0.62992125984251968" top="0.98425196850393704" bottom="0.59055118110236227" header="0.51181102362204722" footer="0.51181102362204722"/>
  <pageSetup paperSize="9" scale="98" fitToHeight="0" orientation="landscape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2"/>
  <sheetViews>
    <sheetView showGridLines="0" workbookViewId="0">
      <selection activeCell="C10" sqref="C10"/>
    </sheetView>
  </sheetViews>
  <sheetFormatPr defaultColWidth="9" defaultRowHeight="10.8" x14ac:dyDescent="0.15"/>
  <cols>
    <col min="1" max="1" width="3.6640625" style="1" customWidth="1"/>
    <col min="2" max="2" width="6.109375" style="1" customWidth="1"/>
    <col min="3" max="4" width="5.6640625" style="1" customWidth="1"/>
    <col min="5" max="5" width="6.6640625" style="1" customWidth="1"/>
    <col min="6" max="6" width="6.5546875" style="1" bestFit="1" customWidth="1"/>
    <col min="7" max="7" width="6.6640625" style="1" customWidth="1"/>
    <col min="8" max="8" width="5.6640625" style="1" customWidth="1"/>
    <col min="9" max="9" width="6.6640625" style="1" customWidth="1"/>
    <col min="10" max="10" width="6.5546875" style="1" bestFit="1" customWidth="1"/>
    <col min="11" max="11" width="6.6640625" style="1" customWidth="1"/>
    <col min="12" max="12" width="5.6640625" style="1" customWidth="1"/>
    <col min="13" max="13" width="6.6640625" style="1" customWidth="1"/>
    <col min="14" max="14" width="5.6640625" style="1" customWidth="1"/>
    <col min="15" max="15" width="6.6640625" style="1" customWidth="1"/>
    <col min="16" max="16" width="6.5546875" style="1" bestFit="1" customWidth="1"/>
    <col min="17" max="17" width="6.6640625" style="1" customWidth="1"/>
    <col min="18" max="20" width="9.6640625" style="1" customWidth="1"/>
    <col min="21" max="16384" width="9" style="1"/>
  </cols>
  <sheetData>
    <row r="1" spans="1:20" ht="21" customHeight="1" x14ac:dyDescent="0.2">
      <c r="A1" s="13" t="s">
        <v>35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</row>
    <row r="2" spans="1:20" ht="13.95" customHeight="1" x14ac:dyDescent="0.15">
      <c r="A2" s="6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</row>
    <row r="3" spans="1:20" ht="13.8" thickBot="1" x14ac:dyDescent="0.25">
      <c r="A3" s="18" t="s">
        <v>26</v>
      </c>
      <c r="T3" s="7"/>
    </row>
    <row r="4" spans="1:20" ht="43.2" customHeight="1" thickTop="1" x14ac:dyDescent="0.15">
      <c r="A4" s="31" t="s">
        <v>13</v>
      </c>
      <c r="B4" s="32"/>
      <c r="C4" s="27" t="s">
        <v>14</v>
      </c>
      <c r="D4" s="27" t="s">
        <v>15</v>
      </c>
      <c r="E4" s="27"/>
      <c r="F4" s="27" t="s">
        <v>16</v>
      </c>
      <c r="G4" s="27"/>
      <c r="H4" s="27" t="s">
        <v>17</v>
      </c>
      <c r="I4" s="27"/>
      <c r="J4" s="27" t="s">
        <v>18</v>
      </c>
      <c r="K4" s="27"/>
      <c r="L4" s="27" t="s">
        <v>19</v>
      </c>
      <c r="M4" s="27"/>
      <c r="N4" s="27" t="s">
        <v>20</v>
      </c>
      <c r="O4" s="27"/>
      <c r="P4" s="27" t="s">
        <v>21</v>
      </c>
      <c r="Q4" s="27"/>
      <c r="R4" s="27" t="s">
        <v>22</v>
      </c>
      <c r="S4" s="27" t="s">
        <v>23</v>
      </c>
      <c r="T4" s="29" t="s">
        <v>29</v>
      </c>
    </row>
    <row r="5" spans="1:20" ht="43.2" customHeight="1" x14ac:dyDescent="0.15">
      <c r="A5" s="33"/>
      <c r="B5" s="34"/>
      <c r="C5" s="28"/>
      <c r="D5" s="14" t="s">
        <v>3</v>
      </c>
      <c r="E5" s="14" t="s">
        <v>30</v>
      </c>
      <c r="F5" s="14" t="s">
        <v>3</v>
      </c>
      <c r="G5" s="14" t="s">
        <v>30</v>
      </c>
      <c r="H5" s="14" t="s">
        <v>3</v>
      </c>
      <c r="I5" s="14" t="s">
        <v>30</v>
      </c>
      <c r="J5" s="14" t="s">
        <v>3</v>
      </c>
      <c r="K5" s="14" t="s">
        <v>30</v>
      </c>
      <c r="L5" s="14" t="s">
        <v>3</v>
      </c>
      <c r="M5" s="14" t="s">
        <v>30</v>
      </c>
      <c r="N5" s="14" t="s">
        <v>3</v>
      </c>
      <c r="O5" s="14" t="s">
        <v>30</v>
      </c>
      <c r="P5" s="14" t="s">
        <v>3</v>
      </c>
      <c r="Q5" s="14" t="s">
        <v>30</v>
      </c>
      <c r="R5" s="28"/>
      <c r="S5" s="28"/>
      <c r="T5" s="30"/>
    </row>
    <row r="6" spans="1:20" ht="23.4" customHeight="1" x14ac:dyDescent="0.15">
      <c r="A6" s="3" t="s">
        <v>24</v>
      </c>
      <c r="B6" s="4" t="s">
        <v>33</v>
      </c>
      <c r="C6" s="25">
        <v>167</v>
      </c>
      <c r="D6" s="19">
        <v>256</v>
      </c>
      <c r="E6" s="19">
        <v>7732</v>
      </c>
      <c r="F6" s="9">
        <v>1817</v>
      </c>
      <c r="G6" s="9">
        <v>3349</v>
      </c>
      <c r="H6" s="19">
        <v>230</v>
      </c>
      <c r="I6" s="19">
        <v>674</v>
      </c>
      <c r="J6" s="9">
        <v>1343</v>
      </c>
      <c r="K6" s="9">
        <v>2513</v>
      </c>
      <c r="L6" s="19" t="s">
        <v>27</v>
      </c>
      <c r="M6" s="19" t="s">
        <v>27</v>
      </c>
      <c r="N6" s="19">
        <v>171</v>
      </c>
      <c r="O6" s="19">
        <v>441</v>
      </c>
      <c r="P6" s="9">
        <v>3817</v>
      </c>
      <c r="Q6" s="9">
        <v>14709</v>
      </c>
      <c r="R6" s="9">
        <v>3853.7445637935552</v>
      </c>
      <c r="S6" s="9">
        <v>88082.293413173655</v>
      </c>
      <c r="T6" s="9">
        <v>2285.6287425149699</v>
      </c>
    </row>
    <row r="7" spans="1:20" ht="23.4" customHeight="1" x14ac:dyDescent="0.15">
      <c r="A7" s="3" t="s">
        <v>37</v>
      </c>
      <c r="B7" s="4" t="s">
        <v>39</v>
      </c>
      <c r="C7" s="25">
        <v>119</v>
      </c>
      <c r="D7" s="19">
        <v>241</v>
      </c>
      <c r="E7" s="19">
        <v>6866</v>
      </c>
      <c r="F7" s="9">
        <v>1916</v>
      </c>
      <c r="G7" s="9">
        <v>3556</v>
      </c>
      <c r="H7" s="19">
        <v>252</v>
      </c>
      <c r="I7" s="19">
        <v>723</v>
      </c>
      <c r="J7" s="9">
        <v>1482</v>
      </c>
      <c r="K7" s="9">
        <v>2785</v>
      </c>
      <c r="L7" s="19" t="s">
        <v>27</v>
      </c>
      <c r="M7" s="19" t="s">
        <v>27</v>
      </c>
      <c r="N7" s="19">
        <v>270</v>
      </c>
      <c r="O7" s="19">
        <v>833</v>
      </c>
      <c r="P7" s="9">
        <f>D7+F7+H7+J7+N7</f>
        <v>4161</v>
      </c>
      <c r="Q7" s="9">
        <f>E7+G7+I7+K7+O7</f>
        <v>14763</v>
      </c>
      <c r="R7" s="9">
        <f>Q7*1000/P7</f>
        <v>3547.9452054794519</v>
      </c>
      <c r="S7" s="9">
        <f>Q7*1000/C7</f>
        <v>124058.82352941176</v>
      </c>
      <c r="T7" s="9">
        <f>P7*100/C7</f>
        <v>3496.6386554621849</v>
      </c>
    </row>
    <row r="8" spans="1:20" ht="23.4" customHeight="1" x14ac:dyDescent="0.15">
      <c r="A8" s="3"/>
      <c r="B8" s="4" t="s">
        <v>40</v>
      </c>
      <c r="C8" s="9">
        <v>112</v>
      </c>
      <c r="D8" s="19">
        <v>296</v>
      </c>
      <c r="E8" s="19">
        <v>8459</v>
      </c>
      <c r="F8" s="9">
        <v>1941</v>
      </c>
      <c r="G8" s="9">
        <v>3631</v>
      </c>
      <c r="H8" s="19">
        <v>240</v>
      </c>
      <c r="I8" s="19">
        <v>689</v>
      </c>
      <c r="J8" s="9">
        <v>1494</v>
      </c>
      <c r="K8" s="9">
        <v>3079</v>
      </c>
      <c r="L8" s="19" t="s">
        <v>27</v>
      </c>
      <c r="M8" s="19" t="s">
        <v>27</v>
      </c>
      <c r="N8" s="19">
        <v>296</v>
      </c>
      <c r="O8" s="19">
        <v>838</v>
      </c>
      <c r="P8" s="9">
        <v>4267</v>
      </c>
      <c r="Q8" s="9">
        <v>16696</v>
      </c>
      <c r="R8" s="9">
        <v>3912.8193109913286</v>
      </c>
      <c r="S8" s="9">
        <v>149071.42857142858</v>
      </c>
      <c r="T8" s="9">
        <v>3809.8214285714284</v>
      </c>
    </row>
    <row r="9" spans="1:20" ht="23.4" customHeight="1" x14ac:dyDescent="0.15">
      <c r="A9" s="3"/>
      <c r="B9" s="4" t="s">
        <v>41</v>
      </c>
      <c r="C9" s="9">
        <v>112</v>
      </c>
      <c r="D9" s="19">
        <v>261</v>
      </c>
      <c r="E9" s="19">
        <v>8456</v>
      </c>
      <c r="F9" s="9">
        <v>2308</v>
      </c>
      <c r="G9" s="9">
        <v>4331</v>
      </c>
      <c r="H9" s="19">
        <v>211</v>
      </c>
      <c r="I9" s="19">
        <v>865</v>
      </c>
      <c r="J9" s="9">
        <v>1757</v>
      </c>
      <c r="K9" s="9">
        <v>3603</v>
      </c>
      <c r="L9" s="19" t="s">
        <v>42</v>
      </c>
      <c r="M9" s="19" t="s">
        <v>42</v>
      </c>
      <c r="N9" s="19">
        <v>337</v>
      </c>
      <c r="O9" s="19">
        <v>1094</v>
      </c>
      <c r="P9" s="9">
        <f>D9+F9+H9+J9+N9</f>
        <v>4874</v>
      </c>
      <c r="Q9" s="9">
        <f>E9+G9+I9+K9+O9</f>
        <v>18349</v>
      </c>
      <c r="R9" s="9">
        <f>Q9*1000/P9</f>
        <v>3764.6696758309395</v>
      </c>
      <c r="S9" s="9">
        <f>Q9*1000/C9</f>
        <v>163830.35714285713</v>
      </c>
      <c r="T9" s="9">
        <f>P9*100/C9</f>
        <v>4351.7857142857147</v>
      </c>
    </row>
    <row r="10" spans="1:20" ht="23.4" customHeight="1" thickBot="1" x14ac:dyDescent="0.2">
      <c r="A10" s="15"/>
      <c r="B10" s="20" t="s">
        <v>43</v>
      </c>
      <c r="C10" s="16">
        <v>124</v>
      </c>
      <c r="D10" s="22">
        <v>235</v>
      </c>
      <c r="E10" s="22">
        <v>7085</v>
      </c>
      <c r="F10" s="16">
        <v>2411</v>
      </c>
      <c r="G10" s="16">
        <v>4388</v>
      </c>
      <c r="H10" s="22">
        <v>263</v>
      </c>
      <c r="I10" s="22">
        <v>917</v>
      </c>
      <c r="J10" s="16">
        <v>1858</v>
      </c>
      <c r="K10" s="16">
        <v>3473</v>
      </c>
      <c r="L10" s="22" t="s">
        <v>27</v>
      </c>
      <c r="M10" s="22" t="s">
        <v>27</v>
      </c>
      <c r="N10" s="22">
        <v>399</v>
      </c>
      <c r="O10" s="22">
        <v>1296</v>
      </c>
      <c r="P10" s="16">
        <v>5166</v>
      </c>
      <c r="Q10" s="16">
        <v>17159</v>
      </c>
      <c r="R10" s="16">
        <v>3321.525358110724</v>
      </c>
      <c r="S10" s="16">
        <v>138379.03225806452</v>
      </c>
      <c r="T10" s="16">
        <v>4166.1290322580644</v>
      </c>
    </row>
    <row r="11" spans="1:20" ht="11.4" thickTop="1" x14ac:dyDescent="0.15">
      <c r="A11" s="10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</row>
    <row r="12" spans="1:20" x14ac:dyDescent="0.15">
      <c r="A12" s="8" t="s">
        <v>32</v>
      </c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</row>
  </sheetData>
  <mergeCells count="12">
    <mergeCell ref="S4:S5"/>
    <mergeCell ref="T4:T5"/>
    <mergeCell ref="J4:K4"/>
    <mergeCell ref="L4:M4"/>
    <mergeCell ref="N4:O4"/>
    <mergeCell ref="P4:Q4"/>
    <mergeCell ref="R4:R5"/>
    <mergeCell ref="A4:B5"/>
    <mergeCell ref="C4:C5"/>
    <mergeCell ref="D4:E4"/>
    <mergeCell ref="F4:G4"/>
    <mergeCell ref="H4:I4"/>
  </mergeCells>
  <phoneticPr fontId="2"/>
  <pageMargins left="1.0236220472440944" right="0.62992125984251968" top="0.98425196850393704" bottom="0.59055118110236227" header="0.51181102362204722" footer="0.51181102362204722"/>
  <pageSetup paperSize="9" scale="97" fitToHeight="0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2"/>
  <sheetViews>
    <sheetView showGridLines="0" zoomScaleNormal="100" workbookViewId="0">
      <selection activeCell="A4" sqref="A4:B5"/>
    </sheetView>
  </sheetViews>
  <sheetFormatPr defaultColWidth="9" defaultRowHeight="10.8" x14ac:dyDescent="0.15"/>
  <cols>
    <col min="1" max="1" width="3.6640625" style="1" customWidth="1"/>
    <col min="2" max="2" width="6.109375" style="1" customWidth="1"/>
    <col min="3" max="4" width="5.6640625" style="1" customWidth="1"/>
    <col min="5" max="5" width="6.6640625" style="1" customWidth="1"/>
    <col min="6" max="6" width="6.5546875" style="1" bestFit="1" customWidth="1"/>
    <col min="7" max="7" width="6.6640625" style="1" customWidth="1"/>
    <col min="8" max="8" width="5.6640625" style="1" customWidth="1"/>
    <col min="9" max="9" width="6.6640625" style="1" customWidth="1"/>
    <col min="10" max="10" width="6.5546875" style="1" bestFit="1" customWidth="1"/>
    <col min="11" max="11" width="6.6640625" style="1" customWidth="1"/>
    <col min="12" max="12" width="5.6640625" style="1" customWidth="1"/>
    <col min="13" max="13" width="6.6640625" style="1" customWidth="1"/>
    <col min="14" max="14" width="5.6640625" style="1" customWidth="1"/>
    <col min="15" max="15" width="6.6640625" style="1" customWidth="1"/>
    <col min="16" max="16" width="7.44140625" style="1" bestFit="1" customWidth="1"/>
    <col min="17" max="17" width="6.6640625" style="1" customWidth="1"/>
    <col min="18" max="20" width="9.6640625" style="1" customWidth="1"/>
    <col min="21" max="16384" width="9" style="1"/>
  </cols>
  <sheetData>
    <row r="1" spans="1:20" ht="21" customHeight="1" x14ac:dyDescent="0.2">
      <c r="A1" s="13" t="s">
        <v>35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</row>
    <row r="2" spans="1:20" ht="13.95" customHeight="1" x14ac:dyDescent="0.15">
      <c r="A2" s="6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</row>
    <row r="3" spans="1:20" ht="13.8" thickBot="1" x14ac:dyDescent="0.25">
      <c r="A3" s="18" t="s">
        <v>44</v>
      </c>
      <c r="T3" s="7"/>
    </row>
    <row r="4" spans="1:20" ht="42.6" customHeight="1" thickTop="1" x14ac:dyDescent="0.15">
      <c r="A4" s="31" t="s">
        <v>13</v>
      </c>
      <c r="B4" s="32"/>
      <c r="C4" s="27" t="s">
        <v>14</v>
      </c>
      <c r="D4" s="27" t="s">
        <v>15</v>
      </c>
      <c r="E4" s="27"/>
      <c r="F4" s="27" t="s">
        <v>16</v>
      </c>
      <c r="G4" s="27"/>
      <c r="H4" s="27" t="s">
        <v>17</v>
      </c>
      <c r="I4" s="27"/>
      <c r="J4" s="27" t="s">
        <v>18</v>
      </c>
      <c r="K4" s="27"/>
      <c r="L4" s="27" t="s">
        <v>19</v>
      </c>
      <c r="M4" s="27"/>
      <c r="N4" s="27" t="s">
        <v>20</v>
      </c>
      <c r="O4" s="27"/>
      <c r="P4" s="27" t="s">
        <v>21</v>
      </c>
      <c r="Q4" s="27"/>
      <c r="R4" s="27" t="s">
        <v>22</v>
      </c>
      <c r="S4" s="27" t="s">
        <v>23</v>
      </c>
      <c r="T4" s="29" t="s">
        <v>29</v>
      </c>
    </row>
    <row r="5" spans="1:20" ht="42.6" customHeight="1" x14ac:dyDescent="0.15">
      <c r="A5" s="33"/>
      <c r="B5" s="34"/>
      <c r="C5" s="28"/>
      <c r="D5" s="14" t="s">
        <v>3</v>
      </c>
      <c r="E5" s="14" t="s">
        <v>30</v>
      </c>
      <c r="F5" s="14" t="s">
        <v>3</v>
      </c>
      <c r="G5" s="14" t="s">
        <v>30</v>
      </c>
      <c r="H5" s="14" t="s">
        <v>3</v>
      </c>
      <c r="I5" s="14" t="s">
        <v>30</v>
      </c>
      <c r="J5" s="14" t="s">
        <v>3</v>
      </c>
      <c r="K5" s="14" t="s">
        <v>30</v>
      </c>
      <c r="L5" s="14" t="s">
        <v>3</v>
      </c>
      <c r="M5" s="14" t="s">
        <v>30</v>
      </c>
      <c r="N5" s="14" t="s">
        <v>3</v>
      </c>
      <c r="O5" s="14" t="s">
        <v>30</v>
      </c>
      <c r="P5" s="14" t="s">
        <v>3</v>
      </c>
      <c r="Q5" s="14" t="s">
        <v>30</v>
      </c>
      <c r="R5" s="28"/>
      <c r="S5" s="28"/>
      <c r="T5" s="30"/>
    </row>
    <row r="6" spans="1:20" ht="22.95" customHeight="1" x14ac:dyDescent="0.15">
      <c r="A6" s="3" t="s">
        <v>24</v>
      </c>
      <c r="B6" s="4" t="s">
        <v>33</v>
      </c>
      <c r="C6" s="25">
        <v>306</v>
      </c>
      <c r="D6" s="9">
        <v>389</v>
      </c>
      <c r="E6" s="9">
        <v>7703</v>
      </c>
      <c r="F6" s="9">
        <v>5162</v>
      </c>
      <c r="G6" s="9">
        <v>7937</v>
      </c>
      <c r="H6" s="9">
        <v>807</v>
      </c>
      <c r="I6" s="9">
        <v>925</v>
      </c>
      <c r="J6" s="9">
        <v>3938</v>
      </c>
      <c r="K6" s="9">
        <v>5330</v>
      </c>
      <c r="L6" s="19" t="s">
        <v>27</v>
      </c>
      <c r="M6" s="19" t="s">
        <v>27</v>
      </c>
      <c r="N6" s="9">
        <v>307</v>
      </c>
      <c r="O6" s="9">
        <v>335</v>
      </c>
      <c r="P6" s="9">
        <f t="shared" ref="P6:Q8" si="0">D6+F6+H6+J6+N6</f>
        <v>10603</v>
      </c>
      <c r="Q6" s="9">
        <f t="shared" si="0"/>
        <v>22230</v>
      </c>
      <c r="R6" s="9">
        <f>Q6*1000/P6</f>
        <v>2096.5764406300104</v>
      </c>
      <c r="S6" s="9">
        <f>Q6*1000/C6</f>
        <v>72647.058823529413</v>
      </c>
      <c r="T6" s="9">
        <f t="shared" ref="T6:T8" si="1">P6*100/C6</f>
        <v>3465.0326797385619</v>
      </c>
    </row>
    <row r="7" spans="1:20" ht="22.95" customHeight="1" x14ac:dyDescent="0.15">
      <c r="A7" s="3" t="s">
        <v>37</v>
      </c>
      <c r="B7" s="4" t="s">
        <v>39</v>
      </c>
      <c r="C7" s="25">
        <v>298</v>
      </c>
      <c r="D7" s="9">
        <v>394</v>
      </c>
      <c r="E7" s="9">
        <v>7783</v>
      </c>
      <c r="F7" s="9">
        <v>5413</v>
      </c>
      <c r="G7" s="9">
        <v>8548</v>
      </c>
      <c r="H7" s="9">
        <v>959</v>
      </c>
      <c r="I7" s="9">
        <v>1167</v>
      </c>
      <c r="J7" s="9">
        <v>4057</v>
      </c>
      <c r="K7" s="9">
        <v>5422</v>
      </c>
      <c r="L7" s="19" t="s">
        <v>27</v>
      </c>
      <c r="M7" s="19" t="s">
        <v>27</v>
      </c>
      <c r="N7" s="9">
        <v>282</v>
      </c>
      <c r="O7" s="9">
        <v>393</v>
      </c>
      <c r="P7" s="9">
        <f t="shared" si="0"/>
        <v>11105</v>
      </c>
      <c r="Q7" s="9">
        <f t="shared" si="0"/>
        <v>23313</v>
      </c>
      <c r="R7" s="9">
        <f>Q7*1000/P7</f>
        <v>2099.3246285457003</v>
      </c>
      <c r="S7" s="9">
        <f>Q7*1000/C7</f>
        <v>78231.543624161073</v>
      </c>
      <c r="T7" s="9">
        <f t="shared" si="1"/>
        <v>3726.510067114094</v>
      </c>
    </row>
    <row r="8" spans="1:20" ht="22.95" customHeight="1" x14ac:dyDescent="0.15">
      <c r="A8" s="3"/>
      <c r="B8" s="4" t="s">
        <v>40</v>
      </c>
      <c r="C8" s="9">
        <v>291</v>
      </c>
      <c r="D8" s="9">
        <v>426</v>
      </c>
      <c r="E8" s="9">
        <v>9700</v>
      </c>
      <c r="F8" s="9">
        <v>5020</v>
      </c>
      <c r="G8" s="9">
        <v>7987</v>
      </c>
      <c r="H8" s="9">
        <v>858</v>
      </c>
      <c r="I8" s="9">
        <v>1032</v>
      </c>
      <c r="J8" s="9">
        <v>3770</v>
      </c>
      <c r="K8" s="9">
        <v>5035</v>
      </c>
      <c r="L8" s="19" t="s">
        <v>27</v>
      </c>
      <c r="M8" s="19" t="s">
        <v>27</v>
      </c>
      <c r="N8" s="9">
        <v>200</v>
      </c>
      <c r="O8" s="9">
        <v>346</v>
      </c>
      <c r="P8" s="9">
        <f t="shared" si="0"/>
        <v>10274</v>
      </c>
      <c r="Q8" s="9">
        <f t="shared" si="0"/>
        <v>24100</v>
      </c>
      <c r="R8" s="9">
        <f t="shared" ref="R8:R9" si="2">Q8*1000/P8</f>
        <v>2345.7270780611252</v>
      </c>
      <c r="S8" s="9">
        <f t="shared" ref="S8:S9" si="3">Q8*1000/C8</f>
        <v>82817.869415807567</v>
      </c>
      <c r="T8" s="9">
        <f t="shared" si="1"/>
        <v>3530.5841924398624</v>
      </c>
    </row>
    <row r="9" spans="1:20" s="17" customFormat="1" ht="22.95" customHeight="1" x14ac:dyDescent="0.15">
      <c r="A9" s="3"/>
      <c r="B9" s="4" t="s">
        <v>41</v>
      </c>
      <c r="C9" s="9">
        <v>295</v>
      </c>
      <c r="D9" s="9">
        <v>338</v>
      </c>
      <c r="E9" s="9">
        <v>7556</v>
      </c>
      <c r="F9" s="9">
        <v>5148</v>
      </c>
      <c r="G9" s="9">
        <v>7960</v>
      </c>
      <c r="H9" s="9">
        <v>827</v>
      </c>
      <c r="I9" s="9">
        <v>1043</v>
      </c>
      <c r="J9" s="9">
        <v>3786</v>
      </c>
      <c r="K9" s="9">
        <v>5041</v>
      </c>
      <c r="L9" s="19" t="s">
        <v>42</v>
      </c>
      <c r="M9" s="19" t="s">
        <v>42</v>
      </c>
      <c r="N9" s="9">
        <v>284</v>
      </c>
      <c r="O9" s="9">
        <v>573</v>
      </c>
      <c r="P9" s="9">
        <f>D9+F9+H9+J9+N9</f>
        <v>10383</v>
      </c>
      <c r="Q9" s="9">
        <f>E9+G9+I9+K9+O9</f>
        <v>22173</v>
      </c>
      <c r="R9" s="9">
        <f t="shared" si="2"/>
        <v>2135.5099682172781</v>
      </c>
      <c r="S9" s="9">
        <f t="shared" si="3"/>
        <v>75162.711864406781</v>
      </c>
      <c r="T9" s="9">
        <f>P9*100/C9</f>
        <v>3519.6610169491523</v>
      </c>
    </row>
    <row r="10" spans="1:20" ht="22.95" customHeight="1" thickBot="1" x14ac:dyDescent="0.2">
      <c r="A10" s="15"/>
      <c r="B10" s="20" t="s">
        <v>43</v>
      </c>
      <c r="C10" s="16">
        <v>304</v>
      </c>
      <c r="D10" s="16">
        <v>350</v>
      </c>
      <c r="E10" s="16">
        <v>8081</v>
      </c>
      <c r="F10" s="16">
        <v>5245</v>
      </c>
      <c r="G10" s="16">
        <v>8707</v>
      </c>
      <c r="H10" s="16">
        <v>835</v>
      </c>
      <c r="I10" s="16">
        <v>1025</v>
      </c>
      <c r="J10" s="16">
        <v>3918</v>
      </c>
      <c r="K10" s="16">
        <v>5233</v>
      </c>
      <c r="L10" s="22" t="s">
        <v>27</v>
      </c>
      <c r="M10" s="22" t="s">
        <v>27</v>
      </c>
      <c r="N10" s="16">
        <v>333</v>
      </c>
      <c r="O10" s="16">
        <v>760</v>
      </c>
      <c r="P10" s="16">
        <f>D10+F10+H10+J10+N10</f>
        <v>10681</v>
      </c>
      <c r="Q10" s="16">
        <f>E10+G10+I10+K10+O10</f>
        <v>23806</v>
      </c>
      <c r="R10" s="16">
        <f>Q10*1000/P10</f>
        <v>2228.8175264488345</v>
      </c>
      <c r="S10" s="16">
        <f>Q10*1000/C10</f>
        <v>78309.210526315786</v>
      </c>
      <c r="T10" s="16">
        <f>P10*100/C10</f>
        <v>3513.4868421052633</v>
      </c>
    </row>
    <row r="11" spans="1:20" ht="11.4" thickTop="1" x14ac:dyDescent="0.15">
      <c r="A11" s="10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</row>
    <row r="12" spans="1:20" x14ac:dyDescent="0.15">
      <c r="A12" s="8" t="s">
        <v>32</v>
      </c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</row>
  </sheetData>
  <mergeCells count="12">
    <mergeCell ref="L4:M4"/>
    <mergeCell ref="N4:O4"/>
    <mergeCell ref="P4:Q4"/>
    <mergeCell ref="R4:R5"/>
    <mergeCell ref="S4:S5"/>
    <mergeCell ref="T4:T5"/>
    <mergeCell ref="A4:B5"/>
    <mergeCell ref="C4:C5"/>
    <mergeCell ref="D4:E4"/>
    <mergeCell ref="F4:G4"/>
    <mergeCell ref="H4:I4"/>
    <mergeCell ref="J4:K4"/>
  </mergeCells>
  <phoneticPr fontId="2"/>
  <pageMargins left="1.0236220472440944" right="0.62992125984251968" top="0.98425196850393704" bottom="0.59055118110236227" header="0.51181102362204722" footer="0.51181102362204722"/>
  <pageSetup paperSize="9" scale="97" fitToHeight="0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１１－３（老人医療）</vt:lpstr>
      <vt:lpstr>１１－３（乳幼児医療）</vt:lpstr>
      <vt:lpstr>１１－３（心身障害者医療）</vt:lpstr>
      <vt:lpstr>１１－３（ひとり親家庭等医療）</vt:lpstr>
      <vt:lpstr>１１－３（精神障害者医療）</vt:lpstr>
      <vt:lpstr>１１－３（重度心身障害老人等医療）</vt:lpstr>
    </vt:vector>
  </TitlesOfParts>
  <Company>川崎市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統計情報課№４</dc:creator>
  <cp:lastModifiedBy>seven</cp:lastModifiedBy>
  <cp:lastPrinted>2023-01-23T07:08:30Z</cp:lastPrinted>
  <dcterms:created xsi:type="dcterms:W3CDTF">1998-07-16T23:58:43Z</dcterms:created>
  <dcterms:modified xsi:type="dcterms:W3CDTF">2023-12-05T03:23:58Z</dcterms:modified>
</cp:coreProperties>
</file>