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4教委総務課\"/>
    </mc:Choice>
  </mc:AlternateContent>
  <bookViews>
    <workbookView xWindow="492" yWindow="1452" windowWidth="14688" windowHeight="9060"/>
  </bookViews>
  <sheets>
    <sheet name="１０－２" sheetId="6" r:id="rId1"/>
  </sheets>
  <definedNames>
    <definedName name="_xlnm.Print_Area" localSheetId="0">'１０－２'!$A$1:$U$32</definedName>
    <definedName name="Z_1D176D23_D5D8_4B4F_B4CB_1BE6AF05773D_.wvu.PrintArea" localSheetId="0" hidden="1">'１０－２'!$A$1:$U$32</definedName>
  </definedNames>
  <calcPr calcId="162913"/>
  <customWorkbookViews>
    <customWorkbookView name="seven - 個人用ビュー" guid="{1D176D23-D5D8-4B4F-B4CB-1BE6AF05773D}" mergeInterval="0" personalView="1" maximized="1" xWindow="-9" yWindow="-9" windowWidth="1938" windowHeight="1048" activeSheetId="6"/>
  </customWorkbookViews>
</workbook>
</file>

<file path=xl/calcChain.xml><?xml version="1.0" encoding="utf-8"?>
<calcChain xmlns="http://schemas.openxmlformats.org/spreadsheetml/2006/main">
  <c r="F27" i="6" l="1"/>
  <c r="F21" i="6"/>
  <c r="F15" i="6"/>
  <c r="K27" i="6"/>
  <c r="K21" i="6"/>
  <c r="K15" i="6"/>
  <c r="U27" i="6"/>
  <c r="U21" i="6"/>
  <c r="M11" i="6"/>
  <c r="E11" i="6"/>
  <c r="D8" i="6"/>
  <c r="E8" i="6"/>
  <c r="D9" i="6"/>
  <c r="E10" i="6"/>
  <c r="U10" i="6"/>
  <c r="U11" i="6"/>
  <c r="U12" i="6"/>
  <c r="U15" i="6"/>
  <c r="U16" i="6"/>
  <c r="U8" i="6"/>
  <c r="U14" i="6"/>
  <c r="T8" i="6"/>
  <c r="T9" i="6"/>
  <c r="T10" i="6"/>
  <c r="T11" i="6"/>
  <c r="T12" i="6"/>
  <c r="P8" i="6"/>
  <c r="Q8" i="6"/>
  <c r="R8" i="6"/>
  <c r="S8" i="6"/>
  <c r="P9" i="6"/>
  <c r="Q9" i="6"/>
  <c r="R9" i="6"/>
  <c r="S9" i="6"/>
  <c r="P10" i="6"/>
  <c r="Q10" i="6"/>
  <c r="R10" i="6"/>
  <c r="S10" i="6"/>
  <c r="P11" i="6"/>
  <c r="Q11" i="6"/>
  <c r="R11" i="6"/>
  <c r="S11" i="6"/>
  <c r="P12" i="6"/>
  <c r="Q12" i="6"/>
  <c r="R12" i="6"/>
  <c r="S12" i="6"/>
  <c r="L8" i="6"/>
  <c r="M8" i="6"/>
  <c r="N8" i="6"/>
  <c r="O8" i="6"/>
  <c r="L9" i="6"/>
  <c r="M9" i="6"/>
  <c r="N9" i="6"/>
  <c r="O9" i="6"/>
  <c r="L10" i="6"/>
  <c r="M10" i="6"/>
  <c r="N10" i="6"/>
  <c r="O10" i="6"/>
  <c r="L11" i="6"/>
  <c r="N11" i="6"/>
  <c r="O11" i="6"/>
  <c r="L12" i="6"/>
  <c r="M12" i="6"/>
  <c r="N12" i="6"/>
  <c r="O12" i="6"/>
  <c r="K8" i="6"/>
  <c r="K10" i="6"/>
  <c r="K11" i="6"/>
  <c r="K12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F8" i="6"/>
  <c r="F10" i="6"/>
  <c r="F11" i="6"/>
  <c r="F12" i="6"/>
  <c r="E9" i="6"/>
  <c r="D10" i="6"/>
  <c r="D11" i="6"/>
  <c r="D12" i="6"/>
  <c r="E12" i="6"/>
  <c r="C9" i="6"/>
  <c r="C10" i="6"/>
  <c r="C11" i="6"/>
  <c r="C12" i="6"/>
  <c r="C8" i="6"/>
  <c r="F9" i="6" l="1"/>
  <c r="K9" i="6"/>
  <c r="U9" i="6" s="1"/>
  <c r="F30" i="6"/>
  <c r="K29" i="6" l="1"/>
  <c r="U29" i="6" s="1"/>
  <c r="F29" i="6"/>
  <c r="K23" i="6"/>
  <c r="U23" i="6" s="1"/>
  <c r="F23" i="6"/>
  <c r="K17" i="6"/>
  <c r="U17" i="6" s="1"/>
  <c r="F17" i="6"/>
  <c r="K30" i="6" l="1"/>
  <c r="U30" i="6" s="1"/>
  <c r="K28" i="6"/>
  <c r="U28" i="6" s="1"/>
  <c r="F28" i="6"/>
  <c r="K24" i="6"/>
  <c r="U24" i="6" s="1"/>
  <c r="F24" i="6"/>
  <c r="K22" i="6"/>
  <c r="U22" i="6" s="1"/>
  <c r="F22" i="6"/>
  <c r="K18" i="6"/>
  <c r="U18" i="6" s="1"/>
  <c r="F18" i="6"/>
  <c r="K16" i="6"/>
  <c r="F16" i="6"/>
  <c r="K26" i="6" l="1"/>
  <c r="U26" i="6" s="1"/>
  <c r="F26" i="6"/>
  <c r="K20" i="6" l="1"/>
  <c r="U20" i="6" s="1"/>
  <c r="F20" i="6"/>
  <c r="F14" i="6"/>
  <c r="K14" i="6"/>
</calcChain>
</file>

<file path=xl/sharedStrings.xml><?xml version="1.0" encoding="utf-8"?>
<sst xmlns="http://schemas.openxmlformats.org/spreadsheetml/2006/main" count="56" uniqueCount="36">
  <si>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</si>
  <si>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</si>
  <si>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</si>
  <si>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</si>
  <si>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</si>
  <si>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</si>
  <si>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</si>
  <si>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</si>
  <si>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</si>
  <si>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</si>
  <si>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</si>
  <si>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</si>
  <si>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</si>
  <si>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</si>
  <si>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</si>
  <si>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</si>
  <si>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</si>
  <si>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</si>
  <si>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</si>
  <si>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</si>
  <si>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児童数</t>
    <rPh sb="0" eb="3">
      <t>ジドウスウ</t>
    </rPh>
    <phoneticPr fontId="1"/>
  </si>
  <si>
    <t>１学級
当たり
児童数</t>
    <rPh sb="1" eb="3">
      <t>ガッキュウ</t>
    </rPh>
    <rPh sb="4" eb="5">
      <t>ア</t>
    </rPh>
    <rPh sb="8" eb="11">
      <t>ジドウスウ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</si>
  <si>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</si>
  <si>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町立斑鳩小学校</t>
    <rPh sb="0" eb="2">
      <t>チョウリツ</t>
    </rPh>
    <rPh sb="2" eb="4">
      <t>イカルガ</t>
    </rPh>
    <rPh sb="4" eb="7">
      <t>ショウガッコウ</t>
    </rPh>
    <phoneticPr fontId="1"/>
  </si>
  <si>
    <t>町立斑鳩西小学校</t>
    <rPh sb="0" eb="2">
      <t>チョウリツ</t>
    </rPh>
    <rPh sb="2" eb="4">
      <t>イカルガ</t>
    </rPh>
    <rPh sb="4" eb="5">
      <t>ニシ</t>
    </rPh>
    <rPh sb="5" eb="8">
      <t>ショウガッコウ</t>
    </rPh>
    <phoneticPr fontId="1"/>
  </si>
  <si>
    <t>町立斑鳩東小学校</t>
    <rPh sb="0" eb="2">
      <t>チョウリツ</t>
    </rPh>
    <rPh sb="2" eb="4">
      <t>イカルガ</t>
    </rPh>
    <rPh sb="4" eb="5">
      <t>ヒガシ</t>
    </rPh>
    <rPh sb="5" eb="8">
      <t>ショウガッコウ</t>
    </rPh>
    <phoneticPr fontId="1"/>
  </si>
  <si>
    <t>１０－２　小　学　校　の　概　況</t>
    <rPh sb="5" eb="10">
      <t>ショウガッコウ</t>
    </rPh>
    <rPh sb="13" eb="16">
      <t>ガイキョウ</t>
    </rPh>
    <phoneticPr fontId="1"/>
  </si>
  <si>
    <t>（単位　校、人）</t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</si>
  <si>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</si>
  <si>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</si>
  <si>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</si>
  <si>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</si>
  <si>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</si>
  <si>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</si>
  <si>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</si>
  <si>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5年度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</si>
</sst>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distributed" justifyLastLine="1"/>
      <protection locked="0"/>
    </xf>
    <xf numFmtId="0" fontId="3" fillId="0" borderId="2" xfId="0" applyFont="1" applyBorder="1" applyAlignment="1" applyProtection="1">
      <alignment horizontal="distributed" justifyLastLine="1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distributed" justifyLastLine="1"/>
      <protection locked="0"/>
    </xf>
    <xf numFmtId="0" fontId="13" fillId="0" borderId="2" xfId="0" applyFont="1" applyBorder="1" applyAlignment="1" applyProtection="1">
      <alignment horizontal="distributed" justifyLastLine="1"/>
      <protection locked="0"/>
    </xf>
    <xf numFmtId="176" fontId="10" fillId="0" borderId="0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distributed" justifyLastLine="1"/>
      <protection locked="0"/>
    </xf>
    <xf numFmtId="0" fontId="13" fillId="0" borderId="3" xfId="0" applyFont="1" applyBorder="1" applyAlignment="1" applyProtection="1">
      <alignment horizontal="distributed" justifyLastLine="1"/>
      <protection locked="0"/>
    </xf>
    <xf numFmtId="176" fontId="10" fillId="0" borderId="4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Protection="1"/>
    <xf numFmtId="176" fontId="3" fillId="0" borderId="0" xfId="0" applyNumberFormat="1" applyFont="1" applyBorder="1" applyAlignment="1" applyProtection="1">
      <alignment horizontal="right"/>
    </xf>
    <xf numFmtId="176" fontId="14" fillId="0" borderId="0" xfId="0" applyNumberFormat="1" applyFont="1" applyBorder="1" applyProtection="1"/>
    <xf numFmtId="176" fontId="14" fillId="0" borderId="0" xfId="0" applyNumberFormat="1" applyFont="1" applyBorder="1" applyAlignment="1" applyProtection="1">
      <alignment horizontal="right"/>
    </xf>
    <xf numFmtId="176" fontId="10" fillId="0" borderId="0" xfId="0" applyNumberFormat="1" applyFont="1" applyBorder="1" applyAlignment="1" applyProtection="1">
      <alignment horizontal="right"/>
    </xf>
    <xf numFmtId="176" fontId="10" fillId="0" borderId="4" xfId="0" applyNumberFormat="1" applyFont="1" applyBorder="1" applyAlignment="1" applyProtection="1">
      <alignment horizontal="right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5" fillId="0" borderId="5" xfId="0" applyFont="1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wrapText="1" justifyLastLine="1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13" fillId="0" borderId="0" xfId="0" applyFont="1" applyBorder="1" applyAlignment="1" applyProtection="1">
      <alignment horizontal="distributed" justifyLastLine="1"/>
      <protection locked="0"/>
    </xf>
    <xf numFmtId="0" fontId="13" fillId="0" borderId="2" xfId="0" applyFont="1" applyBorder="1" applyAlignment="1" applyProtection="1">
      <alignment horizontal="distributed" justifyLastLine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distributed" vertical="center" justifyLastLine="1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distributed" justifyLastLine="1"/>
      <protection locked="0"/>
    </xf>
    <xf numFmtId="0" fontId="13" fillId="0" borderId="11" xfId="0" applyFont="1" applyBorder="1" applyAlignment="1" applyProtection="1">
      <alignment horizontal="distributed" justifyLastLine="1"/>
      <protection locked="0"/>
    </xf>
    <xf numFmtId="0" fontId="3" fillId="0" borderId="5" xfId="0" applyNumberFormat="1" applyFont="1" applyBorder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 applyProtection="1">
      <alignment horizontal="distributed" vertical="center" wrapText="1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zoomScaleNormal="100" workbookViewId="0">
      <pane ySplit="6" topLeftCell="A16" activePane="bottomLeft" state="frozen"/>
      <selection pane="bottomLeft" activeCell="I31" sqref="I31"/>
    </sheetView>
  </sheetViews>
  <sheetFormatPr defaultRowHeight="13.2" x14ac:dyDescent="0.2"/>
  <cols>
    <col min="1" max="1" width="7.44140625" style="24" customWidth="1"/>
    <col min="2" max="2" width="7.77734375" style="24" customWidth="1"/>
    <col min="3" max="4" width="6.6640625" style="24" customWidth="1"/>
    <col min="5" max="5" width="6.88671875" style="24" customWidth="1"/>
    <col min="6" max="10" width="6.6640625" style="24" customWidth="1"/>
    <col min="11" max="11" width="7.44140625" style="24" bestFit="1" customWidth="1"/>
    <col min="12" max="19" width="6.6640625" style="24" customWidth="1"/>
    <col min="20" max="20" width="6.88671875" style="24" customWidth="1"/>
    <col min="21" max="21" width="6.6640625" style="24" customWidth="1"/>
    <col min="22" max="16384" width="8.88671875" style="24"/>
  </cols>
  <sheetData>
    <row r="1" spans="1:21" s="1" customFormat="1" ht="24" customHeight="1" x14ac:dyDescent="0.2">
      <c r="A1" s="1" t="s">
        <v>26</v>
      </c>
    </row>
    <row r="2" spans="1:21" s="1" customFormat="1" ht="13.5" customHeight="1" x14ac:dyDescent="0.2">
      <c r="U2" s="2" t="s">
        <v>27</v>
      </c>
    </row>
    <row r="3" spans="1:21" s="23" customFormat="1" ht="13.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  <c r="T3" s="3"/>
      <c r="U3" s="4" t="s">
        <v>30</v>
      </c>
    </row>
    <row r="4" spans="1:21" ht="20.100000000000001" customHeight="1" thickTop="1" x14ac:dyDescent="0.2">
      <c r="A4" s="40" t="s">
        <v>0</v>
      </c>
      <c r="B4" s="32"/>
      <c r="C4" s="42" t="s">
        <v>1</v>
      </c>
      <c r="D4" s="32" t="s">
        <v>3</v>
      </c>
      <c r="E4" s="33"/>
      <c r="F4" s="46" t="s">
        <v>6</v>
      </c>
      <c r="G4" s="33"/>
      <c r="H4" s="33"/>
      <c r="I4" s="47" t="s">
        <v>8</v>
      </c>
      <c r="J4" s="47" t="s">
        <v>9</v>
      </c>
      <c r="K4" s="32" t="s">
        <v>20</v>
      </c>
      <c r="L4" s="33"/>
      <c r="M4" s="33"/>
      <c r="N4" s="33"/>
      <c r="O4" s="33"/>
      <c r="P4" s="33"/>
      <c r="Q4" s="33"/>
      <c r="R4" s="33"/>
      <c r="S4" s="33"/>
      <c r="T4" s="33"/>
      <c r="U4" s="34" t="s">
        <v>21</v>
      </c>
    </row>
    <row r="5" spans="1:21" ht="20.100000000000001" customHeight="1" x14ac:dyDescent="0.2">
      <c r="A5" s="41"/>
      <c r="B5" s="36"/>
      <c r="C5" s="43"/>
      <c r="D5" s="36" t="s">
        <v>2</v>
      </c>
      <c r="E5" s="39" t="s">
        <v>31</v>
      </c>
      <c r="F5" s="31" t="s">
        <v>7</v>
      </c>
      <c r="G5" s="31" t="s">
        <v>4</v>
      </c>
      <c r="H5" s="31" t="s">
        <v>5</v>
      </c>
      <c r="I5" s="48"/>
      <c r="J5" s="48"/>
      <c r="K5" s="36" t="s">
        <v>10</v>
      </c>
      <c r="L5" s="36"/>
      <c r="M5" s="36"/>
      <c r="N5" s="36" t="s">
        <v>14</v>
      </c>
      <c r="O5" s="36" t="s">
        <v>15</v>
      </c>
      <c r="P5" s="36" t="s">
        <v>16</v>
      </c>
      <c r="Q5" s="36" t="s">
        <v>17</v>
      </c>
      <c r="R5" s="36" t="s">
        <v>18</v>
      </c>
      <c r="S5" s="36" t="s">
        <v>19</v>
      </c>
      <c r="T5" s="39" t="s">
        <v>31</v>
      </c>
      <c r="U5" s="35"/>
    </row>
    <row r="6" spans="1:21" ht="20.100000000000001" customHeight="1" x14ac:dyDescent="0.2">
      <c r="A6" s="41"/>
      <c r="B6" s="36"/>
      <c r="C6" s="43"/>
      <c r="D6" s="36"/>
      <c r="E6" s="39"/>
      <c r="F6" s="31"/>
      <c r="G6" s="31"/>
      <c r="H6" s="31"/>
      <c r="I6" s="48"/>
      <c r="J6" s="48"/>
      <c r="K6" s="5" t="s">
        <v>11</v>
      </c>
      <c r="L6" s="5" t="s">
        <v>12</v>
      </c>
      <c r="M6" s="5" t="s">
        <v>13</v>
      </c>
      <c r="N6" s="36"/>
      <c r="O6" s="36"/>
      <c r="P6" s="36"/>
      <c r="Q6" s="36"/>
      <c r="R6" s="36"/>
      <c r="S6" s="36"/>
      <c r="T6" s="39"/>
      <c r="U6" s="35"/>
    </row>
    <row r="7" spans="1:21" ht="17.100000000000001" customHeight="1" x14ac:dyDescent="0.2">
      <c r="A7" s="44" t="s">
        <v>2</v>
      </c>
      <c r="B7" s="45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23" customFormat="1" ht="17.100000000000001" customHeight="1" x14ac:dyDescent="0.2">
      <c r="A8" s="8" t="s">
        <v>28</v>
      </c>
      <c r="B8" s="9" t="s">
        <v>29</v>
      </c>
      <c r="C8" s="17">
        <f>C14+C20+C26</f>
        <v>3</v>
      </c>
      <c r="D8" s="17">
        <f>D14+D20+D26</f>
        <v>79</v>
      </c>
      <c r="E8" s="17">
        <f>E14+E20+E26</f>
        <v>17</v>
      </c>
      <c r="F8" s="17">
        <f>F14+F20+F26</f>
        <v>99</v>
      </c>
      <c r="G8" s="17">
        <f t="shared" ref="G8:J8" si="0">G14+G20+G26</f>
        <v>41</v>
      </c>
      <c r="H8" s="17">
        <f t="shared" si="0"/>
        <v>58</v>
      </c>
      <c r="I8" s="17">
        <f t="shared" si="0"/>
        <v>8</v>
      </c>
      <c r="J8" s="17">
        <f t="shared" si="0"/>
        <v>8</v>
      </c>
      <c r="K8" s="17">
        <f>K14+K20+K26</f>
        <v>1663</v>
      </c>
      <c r="L8" s="17">
        <f>L14+L20+L26</f>
        <v>845</v>
      </c>
      <c r="M8" s="17">
        <f t="shared" ref="M8:O8" si="1">M14+M20+M26</f>
        <v>818</v>
      </c>
      <c r="N8" s="17">
        <f t="shared" si="1"/>
        <v>258</v>
      </c>
      <c r="O8" s="17">
        <f t="shared" si="1"/>
        <v>282</v>
      </c>
      <c r="P8" s="17">
        <f>P14+P20+P26</f>
        <v>287</v>
      </c>
      <c r="Q8" s="17">
        <f t="shared" ref="Q8:S8" si="2">Q14+Q20+Q26</f>
        <v>272</v>
      </c>
      <c r="R8" s="17">
        <f t="shared" si="2"/>
        <v>280</v>
      </c>
      <c r="S8" s="17">
        <f t="shared" si="2"/>
        <v>284</v>
      </c>
      <c r="T8" s="17">
        <f>T14+T20+T26</f>
        <v>82</v>
      </c>
      <c r="U8" s="18">
        <f>ROUNDUP((K8-T8)/(D8-E8),0)</f>
        <v>26</v>
      </c>
    </row>
    <row r="9" spans="1:21" s="23" customFormat="1" ht="17.100000000000001" customHeight="1" x14ac:dyDescent="0.2">
      <c r="A9" s="8"/>
      <c r="B9" s="9" t="s">
        <v>32</v>
      </c>
      <c r="C9" s="17">
        <f t="shared" ref="C9:E12" si="3">C15+C21+C27</f>
        <v>3</v>
      </c>
      <c r="D9" s="17">
        <f>D15+D21+D27</f>
        <v>73</v>
      </c>
      <c r="E9" s="17">
        <f t="shared" si="3"/>
        <v>16</v>
      </c>
      <c r="F9" s="17">
        <f t="shared" ref="F9" si="4">F15+F21+F27</f>
        <v>102</v>
      </c>
      <c r="G9" s="17">
        <f t="shared" ref="G9:L9" si="5">G15+G21+G27</f>
        <v>44</v>
      </c>
      <c r="H9" s="17">
        <f t="shared" si="5"/>
        <v>58</v>
      </c>
      <c r="I9" s="17">
        <f t="shared" si="5"/>
        <v>5</v>
      </c>
      <c r="J9" s="17">
        <f t="shared" si="5"/>
        <v>13</v>
      </c>
      <c r="K9" s="17">
        <f t="shared" si="5"/>
        <v>1652</v>
      </c>
      <c r="L9" s="17">
        <f t="shared" si="5"/>
        <v>844</v>
      </c>
      <c r="M9" s="17">
        <f t="shared" ref="M9:T9" si="6">M15+M21+M27</f>
        <v>808</v>
      </c>
      <c r="N9" s="17">
        <f t="shared" si="6"/>
        <v>274</v>
      </c>
      <c r="O9" s="17">
        <f t="shared" si="6"/>
        <v>257</v>
      </c>
      <c r="P9" s="17">
        <f t="shared" si="6"/>
        <v>281</v>
      </c>
      <c r="Q9" s="17">
        <f t="shared" si="6"/>
        <v>284</v>
      </c>
      <c r="R9" s="17">
        <f t="shared" si="6"/>
        <v>276</v>
      </c>
      <c r="S9" s="17">
        <f t="shared" si="6"/>
        <v>280</v>
      </c>
      <c r="T9" s="17">
        <f t="shared" si="6"/>
        <v>95</v>
      </c>
      <c r="U9" s="18">
        <f t="shared" ref="U9:U12" si="7">ROUNDUP((K9-T9)/(D9-E9),0)</f>
        <v>28</v>
      </c>
    </row>
    <row r="10" spans="1:21" s="23" customFormat="1" ht="17.100000000000001" customHeight="1" x14ac:dyDescent="0.2">
      <c r="A10" s="8"/>
      <c r="B10" s="9" t="s">
        <v>33</v>
      </c>
      <c r="C10" s="17">
        <f t="shared" si="3"/>
        <v>3</v>
      </c>
      <c r="D10" s="17">
        <f t="shared" si="3"/>
        <v>74</v>
      </c>
      <c r="E10" s="17">
        <f>E16+E22+E28</f>
        <v>19</v>
      </c>
      <c r="F10" s="17">
        <f t="shared" ref="F10" si="8">F16+F22+F28</f>
        <v>100</v>
      </c>
      <c r="G10" s="17">
        <f t="shared" ref="G10:L10" si="9">G16+G22+G28</f>
        <v>43</v>
      </c>
      <c r="H10" s="17">
        <f t="shared" si="9"/>
        <v>57</v>
      </c>
      <c r="I10" s="17">
        <f t="shared" si="9"/>
        <v>5</v>
      </c>
      <c r="J10" s="17">
        <f t="shared" si="9"/>
        <v>13</v>
      </c>
      <c r="K10" s="17">
        <f t="shared" si="9"/>
        <v>1616</v>
      </c>
      <c r="L10" s="17">
        <f t="shared" si="9"/>
        <v>834</v>
      </c>
      <c r="M10" s="17">
        <f t="shared" ref="M10:T10" si="10">M16+M22+M28</f>
        <v>782</v>
      </c>
      <c r="N10" s="17">
        <f t="shared" si="10"/>
        <v>237</v>
      </c>
      <c r="O10" s="17">
        <f t="shared" si="10"/>
        <v>274</v>
      </c>
      <c r="P10" s="17">
        <f t="shared" si="10"/>
        <v>256</v>
      </c>
      <c r="Q10" s="17">
        <f t="shared" si="10"/>
        <v>285</v>
      </c>
      <c r="R10" s="17">
        <f t="shared" si="10"/>
        <v>285</v>
      </c>
      <c r="S10" s="17">
        <f t="shared" si="10"/>
        <v>279</v>
      </c>
      <c r="T10" s="17">
        <f t="shared" si="10"/>
        <v>104</v>
      </c>
      <c r="U10" s="18">
        <f t="shared" si="7"/>
        <v>28</v>
      </c>
    </row>
    <row r="11" spans="1:21" s="23" customFormat="1" ht="17.100000000000001" customHeight="1" x14ac:dyDescent="0.2">
      <c r="A11" s="8"/>
      <c r="B11" s="9" t="s">
        <v>34</v>
      </c>
      <c r="C11" s="17">
        <f t="shared" si="3"/>
        <v>3</v>
      </c>
      <c r="D11" s="17">
        <f t="shared" si="3"/>
        <v>74</v>
      </c>
      <c r="E11" s="17">
        <f>E17+E23+E29</f>
        <v>20</v>
      </c>
      <c r="F11" s="17">
        <f t="shared" ref="F11" si="11">F17+F23+F29</f>
        <v>105</v>
      </c>
      <c r="G11" s="17">
        <f t="shared" ref="G11:L11" si="12">G17+G23+G29</f>
        <v>44</v>
      </c>
      <c r="H11" s="17">
        <f t="shared" si="12"/>
        <v>61</v>
      </c>
      <c r="I11" s="17">
        <f t="shared" si="12"/>
        <v>1</v>
      </c>
      <c r="J11" s="17">
        <f t="shared" si="12"/>
        <v>7</v>
      </c>
      <c r="K11" s="17">
        <f t="shared" si="12"/>
        <v>1571</v>
      </c>
      <c r="L11" s="17">
        <f t="shared" si="12"/>
        <v>817</v>
      </c>
      <c r="M11" s="17">
        <f>M17+M23+M29</f>
        <v>754</v>
      </c>
      <c r="N11" s="17">
        <f t="shared" ref="N11:T11" si="13">N17+N23+N29</f>
        <v>225</v>
      </c>
      <c r="O11" s="17">
        <f t="shared" si="13"/>
        <v>240</v>
      </c>
      <c r="P11" s="17">
        <f t="shared" si="13"/>
        <v>275</v>
      </c>
      <c r="Q11" s="17">
        <f t="shared" si="13"/>
        <v>258</v>
      </c>
      <c r="R11" s="17">
        <f t="shared" si="13"/>
        <v>284</v>
      </c>
      <c r="S11" s="17">
        <f t="shared" si="13"/>
        <v>289</v>
      </c>
      <c r="T11" s="17">
        <f t="shared" si="13"/>
        <v>110</v>
      </c>
      <c r="U11" s="18">
        <f t="shared" si="7"/>
        <v>28</v>
      </c>
    </row>
    <row r="12" spans="1:21" s="25" customFormat="1" ht="17.100000000000001" customHeight="1" x14ac:dyDescent="0.2">
      <c r="A12" s="11"/>
      <c r="B12" s="12" t="s">
        <v>35</v>
      </c>
      <c r="C12" s="19">
        <f t="shared" si="3"/>
        <v>3</v>
      </c>
      <c r="D12" s="19">
        <f t="shared" si="3"/>
        <v>71</v>
      </c>
      <c r="E12" s="19">
        <f t="shared" si="3"/>
        <v>14</v>
      </c>
      <c r="F12" s="19">
        <f t="shared" ref="F12" si="14">F18+F24+F30</f>
        <v>107</v>
      </c>
      <c r="G12" s="19">
        <f t="shared" ref="G12:L12" si="15">G18+G24+G30</f>
        <v>44</v>
      </c>
      <c r="H12" s="19">
        <f t="shared" si="15"/>
        <v>63</v>
      </c>
      <c r="I12" s="19">
        <f t="shared" si="15"/>
        <v>2</v>
      </c>
      <c r="J12" s="19">
        <f t="shared" si="15"/>
        <v>9</v>
      </c>
      <c r="K12" s="19">
        <f t="shared" si="15"/>
        <v>1567</v>
      </c>
      <c r="L12" s="19">
        <f t="shared" si="15"/>
        <v>798</v>
      </c>
      <c r="M12" s="19">
        <f t="shared" ref="M12:T12" si="16">M18+M24+M30</f>
        <v>769</v>
      </c>
      <c r="N12" s="19">
        <f t="shared" si="16"/>
        <v>278</v>
      </c>
      <c r="O12" s="19">
        <f t="shared" si="16"/>
        <v>228</v>
      </c>
      <c r="P12" s="19">
        <f t="shared" si="16"/>
        <v>244</v>
      </c>
      <c r="Q12" s="19">
        <f t="shared" si="16"/>
        <v>278</v>
      </c>
      <c r="R12" s="19">
        <f t="shared" si="16"/>
        <v>257</v>
      </c>
      <c r="S12" s="19">
        <f t="shared" si="16"/>
        <v>282</v>
      </c>
      <c r="T12" s="19">
        <f t="shared" si="16"/>
        <v>80</v>
      </c>
      <c r="U12" s="20">
        <f t="shared" si="7"/>
        <v>27</v>
      </c>
    </row>
    <row r="13" spans="1:21" ht="17.100000000000001" customHeight="1" x14ac:dyDescent="0.2">
      <c r="A13" s="37" t="s">
        <v>23</v>
      </c>
      <c r="B13" s="3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23" customFormat="1" ht="17.100000000000001" customHeight="1" x14ac:dyDescent="0.2">
      <c r="A14" s="8" t="s">
        <v>28</v>
      </c>
      <c r="B14" s="9" t="s">
        <v>29</v>
      </c>
      <c r="C14" s="10">
        <v>1</v>
      </c>
      <c r="D14" s="10">
        <v>31</v>
      </c>
      <c r="E14" s="10">
        <v>7</v>
      </c>
      <c r="F14" s="18">
        <f>SUM(G14:H14)</f>
        <v>39</v>
      </c>
      <c r="G14" s="10">
        <v>18</v>
      </c>
      <c r="H14" s="10">
        <v>21</v>
      </c>
      <c r="I14" s="10">
        <v>3</v>
      </c>
      <c r="J14" s="10">
        <v>3</v>
      </c>
      <c r="K14" s="18">
        <f>SUM(L14:M14)</f>
        <v>691</v>
      </c>
      <c r="L14" s="10">
        <v>340</v>
      </c>
      <c r="M14" s="10">
        <v>351</v>
      </c>
      <c r="N14" s="10">
        <v>108</v>
      </c>
      <c r="O14" s="10">
        <v>109</v>
      </c>
      <c r="P14" s="10">
        <v>124</v>
      </c>
      <c r="Q14" s="10">
        <v>112</v>
      </c>
      <c r="R14" s="10">
        <v>112</v>
      </c>
      <c r="S14" s="10">
        <v>126</v>
      </c>
      <c r="T14" s="10">
        <v>34</v>
      </c>
      <c r="U14" s="18">
        <f>ROUNDUP((K14-T14)/(D14-E14),0)</f>
        <v>28</v>
      </c>
    </row>
    <row r="15" spans="1:21" s="23" customFormat="1" ht="17.100000000000001" customHeight="1" x14ac:dyDescent="0.2">
      <c r="A15" s="8"/>
      <c r="B15" s="9" t="s">
        <v>32</v>
      </c>
      <c r="C15" s="10">
        <v>1</v>
      </c>
      <c r="D15" s="10">
        <v>27</v>
      </c>
      <c r="E15" s="10">
        <v>6</v>
      </c>
      <c r="F15" s="18">
        <f>SUM(G15:H15)</f>
        <v>40</v>
      </c>
      <c r="G15" s="10">
        <v>20</v>
      </c>
      <c r="H15" s="10">
        <v>20</v>
      </c>
      <c r="I15" s="10">
        <v>2</v>
      </c>
      <c r="J15" s="10">
        <v>4</v>
      </c>
      <c r="K15" s="18">
        <f>SUM(L15:M15)</f>
        <v>675</v>
      </c>
      <c r="L15" s="10">
        <v>340</v>
      </c>
      <c r="M15" s="10">
        <v>335</v>
      </c>
      <c r="N15" s="10">
        <v>111</v>
      </c>
      <c r="O15" s="10">
        <v>108</v>
      </c>
      <c r="P15" s="10">
        <v>108</v>
      </c>
      <c r="Q15" s="10">
        <v>122</v>
      </c>
      <c r="R15" s="10">
        <v>115</v>
      </c>
      <c r="S15" s="10">
        <v>111</v>
      </c>
      <c r="T15" s="10">
        <v>37</v>
      </c>
      <c r="U15" s="18">
        <f t="shared" ref="U15:U16" si="17">ROUNDUP((K15-T15)/(D15-E15),0)</f>
        <v>31</v>
      </c>
    </row>
    <row r="16" spans="1:21" s="23" customFormat="1" ht="17.100000000000001" customHeight="1" x14ac:dyDescent="0.2">
      <c r="A16" s="8"/>
      <c r="B16" s="9" t="s">
        <v>33</v>
      </c>
      <c r="C16" s="10">
        <v>1</v>
      </c>
      <c r="D16" s="10">
        <v>29</v>
      </c>
      <c r="E16" s="10">
        <v>7</v>
      </c>
      <c r="F16" s="18">
        <f>SUM(G16:H16)</f>
        <v>39</v>
      </c>
      <c r="G16" s="10">
        <v>19</v>
      </c>
      <c r="H16" s="10">
        <v>20</v>
      </c>
      <c r="I16" s="10">
        <v>2</v>
      </c>
      <c r="J16" s="10">
        <v>5</v>
      </c>
      <c r="K16" s="18">
        <f>SUM(L16:M16)</f>
        <v>670</v>
      </c>
      <c r="L16" s="10">
        <v>349</v>
      </c>
      <c r="M16" s="10">
        <v>321</v>
      </c>
      <c r="N16" s="10">
        <v>104</v>
      </c>
      <c r="O16" s="10">
        <v>110</v>
      </c>
      <c r="P16" s="10">
        <v>107</v>
      </c>
      <c r="Q16" s="10">
        <v>109</v>
      </c>
      <c r="R16" s="10">
        <v>123</v>
      </c>
      <c r="S16" s="10">
        <v>117</v>
      </c>
      <c r="T16" s="10">
        <v>43</v>
      </c>
      <c r="U16" s="18">
        <f t="shared" si="17"/>
        <v>29</v>
      </c>
    </row>
    <row r="17" spans="1:21" s="23" customFormat="1" ht="17.100000000000001" customHeight="1" x14ac:dyDescent="0.2">
      <c r="A17" s="8"/>
      <c r="B17" s="9" t="s">
        <v>34</v>
      </c>
      <c r="C17" s="10">
        <v>1</v>
      </c>
      <c r="D17" s="10">
        <v>30</v>
      </c>
      <c r="E17" s="10">
        <v>9</v>
      </c>
      <c r="F17" s="18">
        <f>SUM(G17:H17)</f>
        <v>42</v>
      </c>
      <c r="G17" s="10">
        <v>20</v>
      </c>
      <c r="H17" s="10">
        <v>22</v>
      </c>
      <c r="I17" s="10">
        <v>1</v>
      </c>
      <c r="J17" s="10">
        <v>3</v>
      </c>
      <c r="K17" s="18">
        <f>SUM(L17:M17)</f>
        <v>655</v>
      </c>
      <c r="L17" s="10">
        <v>347</v>
      </c>
      <c r="M17" s="10">
        <v>308</v>
      </c>
      <c r="N17" s="10">
        <v>98</v>
      </c>
      <c r="O17" s="10">
        <v>104</v>
      </c>
      <c r="P17" s="10">
        <v>109</v>
      </c>
      <c r="Q17" s="10">
        <v>109</v>
      </c>
      <c r="R17" s="10">
        <v>110</v>
      </c>
      <c r="S17" s="10">
        <v>125</v>
      </c>
      <c r="T17" s="10">
        <v>45</v>
      </c>
      <c r="U17" s="18">
        <f>ROUNDUP((K17-T17)/(D17-E17),0)</f>
        <v>30</v>
      </c>
    </row>
    <row r="18" spans="1:21" s="25" customFormat="1" ht="17.100000000000001" customHeight="1" x14ac:dyDescent="0.2">
      <c r="A18" s="11"/>
      <c r="B18" s="12" t="s">
        <v>35</v>
      </c>
      <c r="C18" s="13">
        <v>1</v>
      </c>
      <c r="D18" s="13">
        <v>29</v>
      </c>
      <c r="E18" s="13">
        <v>6</v>
      </c>
      <c r="F18" s="21">
        <f>SUM(G18:H18)</f>
        <v>39</v>
      </c>
      <c r="G18" s="13">
        <v>17</v>
      </c>
      <c r="H18" s="13">
        <v>22</v>
      </c>
      <c r="I18" s="13">
        <v>1</v>
      </c>
      <c r="J18" s="13">
        <v>3</v>
      </c>
      <c r="K18" s="21">
        <f>SUM(L18:M18)</f>
        <v>658</v>
      </c>
      <c r="L18" s="13">
        <v>340</v>
      </c>
      <c r="M18" s="13">
        <v>318</v>
      </c>
      <c r="N18" s="13">
        <v>119</v>
      </c>
      <c r="O18" s="13">
        <v>102</v>
      </c>
      <c r="P18" s="13">
        <v>105</v>
      </c>
      <c r="Q18" s="13">
        <v>112</v>
      </c>
      <c r="R18" s="13">
        <v>109</v>
      </c>
      <c r="S18" s="13">
        <v>111</v>
      </c>
      <c r="T18" s="13">
        <v>32</v>
      </c>
      <c r="U18" s="21">
        <f>ROUNDUP((K18-T18)/(D18-E18),0)</f>
        <v>28</v>
      </c>
    </row>
    <row r="19" spans="1:21" ht="17.100000000000001" customHeight="1" x14ac:dyDescent="0.2">
      <c r="A19" s="37" t="s">
        <v>24</v>
      </c>
      <c r="B19" s="3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s="26" customFormat="1" ht="17.100000000000001" customHeight="1" x14ac:dyDescent="0.2">
      <c r="A20" s="8" t="s">
        <v>28</v>
      </c>
      <c r="B20" s="9" t="s">
        <v>29</v>
      </c>
      <c r="C20" s="10">
        <v>1</v>
      </c>
      <c r="D20" s="10">
        <v>22</v>
      </c>
      <c r="E20" s="10">
        <v>4</v>
      </c>
      <c r="F20" s="18">
        <f>SUM(G20:H20)</f>
        <v>24</v>
      </c>
      <c r="G20" s="10">
        <v>11</v>
      </c>
      <c r="H20" s="10">
        <v>13</v>
      </c>
      <c r="I20" s="10">
        <v>3</v>
      </c>
      <c r="J20" s="10">
        <v>3</v>
      </c>
      <c r="K20" s="18">
        <f>SUM(L20:M20)</f>
        <v>441</v>
      </c>
      <c r="L20" s="10">
        <v>234</v>
      </c>
      <c r="M20" s="10">
        <v>207</v>
      </c>
      <c r="N20" s="10">
        <v>72</v>
      </c>
      <c r="O20" s="10">
        <v>76</v>
      </c>
      <c r="P20" s="10">
        <v>80</v>
      </c>
      <c r="Q20" s="10">
        <v>74</v>
      </c>
      <c r="R20" s="10">
        <v>74</v>
      </c>
      <c r="S20" s="10">
        <v>65</v>
      </c>
      <c r="T20" s="10">
        <v>21</v>
      </c>
      <c r="U20" s="18">
        <f>ROUNDUP((K20-T20)/(D20-E20),0)</f>
        <v>24</v>
      </c>
    </row>
    <row r="21" spans="1:21" s="26" customFormat="1" ht="17.100000000000001" customHeight="1" x14ac:dyDescent="0.2">
      <c r="A21" s="8"/>
      <c r="B21" s="9" t="s">
        <v>32</v>
      </c>
      <c r="C21" s="10">
        <v>1</v>
      </c>
      <c r="D21" s="10">
        <v>23</v>
      </c>
      <c r="E21" s="10">
        <v>5</v>
      </c>
      <c r="F21" s="18">
        <f>SUM(G21:H21)</f>
        <v>26</v>
      </c>
      <c r="G21" s="10">
        <v>13</v>
      </c>
      <c r="H21" s="10">
        <v>13</v>
      </c>
      <c r="I21" s="10">
        <v>3</v>
      </c>
      <c r="J21" s="10">
        <v>6</v>
      </c>
      <c r="K21" s="18">
        <f>SUM(L21:M21)</f>
        <v>449</v>
      </c>
      <c r="L21" s="10">
        <v>239</v>
      </c>
      <c r="M21" s="10">
        <v>210</v>
      </c>
      <c r="N21" s="10">
        <v>71</v>
      </c>
      <c r="O21" s="10">
        <v>73</v>
      </c>
      <c r="P21" s="10">
        <v>75</v>
      </c>
      <c r="Q21" s="10">
        <v>82</v>
      </c>
      <c r="R21" s="10">
        <v>75</v>
      </c>
      <c r="S21" s="10">
        <v>73</v>
      </c>
      <c r="T21" s="10">
        <v>24</v>
      </c>
      <c r="U21" s="18">
        <f>ROUNDUP((K21-T21)/(D21-E21),0)</f>
        <v>24</v>
      </c>
    </row>
    <row r="22" spans="1:21" s="26" customFormat="1" ht="17.100000000000001" customHeight="1" x14ac:dyDescent="0.2">
      <c r="A22" s="8"/>
      <c r="B22" s="9" t="s">
        <v>33</v>
      </c>
      <c r="C22" s="10">
        <v>1</v>
      </c>
      <c r="D22" s="10">
        <v>21</v>
      </c>
      <c r="E22" s="10">
        <v>6</v>
      </c>
      <c r="F22" s="18">
        <f>SUM(G22:H22)</f>
        <v>27</v>
      </c>
      <c r="G22" s="10">
        <v>14</v>
      </c>
      <c r="H22" s="10">
        <v>13</v>
      </c>
      <c r="I22" s="10">
        <v>2</v>
      </c>
      <c r="J22" s="10">
        <v>5</v>
      </c>
      <c r="K22" s="18">
        <f>SUM(L22:M22)</f>
        <v>441</v>
      </c>
      <c r="L22" s="10">
        <v>230</v>
      </c>
      <c r="M22" s="10">
        <v>211</v>
      </c>
      <c r="N22" s="10">
        <v>61</v>
      </c>
      <c r="O22" s="10">
        <v>72</v>
      </c>
      <c r="P22" s="10">
        <v>73</v>
      </c>
      <c r="Q22" s="10">
        <v>77</v>
      </c>
      <c r="R22" s="10">
        <v>82</v>
      </c>
      <c r="S22" s="10">
        <v>76</v>
      </c>
      <c r="T22" s="10">
        <v>27</v>
      </c>
      <c r="U22" s="18">
        <f>ROUNDUP((K22-T22)/(D22-E22),0)</f>
        <v>28</v>
      </c>
    </row>
    <row r="23" spans="1:21" s="26" customFormat="1" ht="17.100000000000001" customHeight="1" x14ac:dyDescent="0.2">
      <c r="A23" s="8"/>
      <c r="B23" s="9" t="s">
        <v>34</v>
      </c>
      <c r="C23" s="10">
        <v>1</v>
      </c>
      <c r="D23" s="10">
        <v>21</v>
      </c>
      <c r="E23" s="10">
        <v>5</v>
      </c>
      <c r="F23" s="18">
        <f>SUM(G23:H23)</f>
        <v>27</v>
      </c>
      <c r="G23" s="10">
        <v>12</v>
      </c>
      <c r="H23" s="10">
        <v>15</v>
      </c>
      <c r="I23" s="10">
        <v>0</v>
      </c>
      <c r="J23" s="10">
        <v>3</v>
      </c>
      <c r="K23" s="18">
        <f>SUM(L23:M23)</f>
        <v>422</v>
      </c>
      <c r="L23" s="10">
        <v>217</v>
      </c>
      <c r="M23" s="10">
        <v>205</v>
      </c>
      <c r="N23" s="10">
        <v>48</v>
      </c>
      <c r="O23" s="10">
        <v>63</v>
      </c>
      <c r="P23" s="10">
        <v>75</v>
      </c>
      <c r="Q23" s="10">
        <v>74</v>
      </c>
      <c r="R23" s="10">
        <v>77</v>
      </c>
      <c r="S23" s="10">
        <v>85</v>
      </c>
      <c r="T23" s="10">
        <v>30</v>
      </c>
      <c r="U23" s="18">
        <f>ROUNDUP((K23-T23)/(D23-E23),0)</f>
        <v>25</v>
      </c>
    </row>
    <row r="24" spans="1:21" s="25" customFormat="1" ht="17.100000000000001" customHeight="1" x14ac:dyDescent="0.2">
      <c r="A24" s="11"/>
      <c r="B24" s="12" t="s">
        <v>35</v>
      </c>
      <c r="C24" s="13">
        <v>1</v>
      </c>
      <c r="D24" s="13">
        <v>20</v>
      </c>
      <c r="E24" s="13">
        <v>4</v>
      </c>
      <c r="F24" s="21">
        <f>SUM(G24:H24)</f>
        <v>30</v>
      </c>
      <c r="G24" s="13">
        <v>13</v>
      </c>
      <c r="H24" s="13">
        <v>17</v>
      </c>
      <c r="I24" s="13">
        <v>1</v>
      </c>
      <c r="J24" s="13">
        <v>5</v>
      </c>
      <c r="K24" s="21">
        <f>SUM(L24:M24)</f>
        <v>414</v>
      </c>
      <c r="L24" s="13">
        <v>206</v>
      </c>
      <c r="M24" s="13">
        <v>208</v>
      </c>
      <c r="N24" s="13">
        <v>78</v>
      </c>
      <c r="O24" s="13">
        <v>47</v>
      </c>
      <c r="P24" s="13">
        <v>64</v>
      </c>
      <c r="Q24" s="13">
        <v>75</v>
      </c>
      <c r="R24" s="13">
        <v>73</v>
      </c>
      <c r="S24" s="13">
        <v>77</v>
      </c>
      <c r="T24" s="13">
        <v>24</v>
      </c>
      <c r="U24" s="21">
        <f>ROUNDUP((K24-T24)/(D24-E24),0)</f>
        <v>25</v>
      </c>
    </row>
    <row r="25" spans="1:21" ht="17.100000000000001" customHeight="1" x14ac:dyDescent="0.2">
      <c r="A25" s="37" t="s">
        <v>25</v>
      </c>
      <c r="B25" s="38"/>
      <c r="C25" s="13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3"/>
      <c r="O25" s="13"/>
      <c r="P25" s="13"/>
      <c r="Q25" s="13"/>
      <c r="R25" s="13"/>
      <c r="S25" s="13"/>
      <c r="T25" s="13"/>
      <c r="U25" s="13"/>
    </row>
    <row r="26" spans="1:21" s="23" customFormat="1" ht="17.100000000000001" customHeight="1" x14ac:dyDescent="0.2">
      <c r="A26" s="8" t="s">
        <v>28</v>
      </c>
      <c r="B26" s="9" t="s">
        <v>29</v>
      </c>
      <c r="C26" s="10">
        <v>1</v>
      </c>
      <c r="D26" s="10">
        <v>26</v>
      </c>
      <c r="E26" s="10">
        <v>6</v>
      </c>
      <c r="F26" s="18">
        <f>SUM(G26:H26)</f>
        <v>36</v>
      </c>
      <c r="G26" s="10">
        <v>12</v>
      </c>
      <c r="H26" s="10">
        <v>24</v>
      </c>
      <c r="I26" s="10">
        <v>2</v>
      </c>
      <c r="J26" s="10">
        <v>2</v>
      </c>
      <c r="K26" s="18">
        <f>SUM(L26:M26)</f>
        <v>531</v>
      </c>
      <c r="L26" s="10">
        <v>271</v>
      </c>
      <c r="M26" s="10">
        <v>260</v>
      </c>
      <c r="N26" s="10">
        <v>78</v>
      </c>
      <c r="O26" s="10">
        <v>97</v>
      </c>
      <c r="P26" s="10">
        <v>83</v>
      </c>
      <c r="Q26" s="10">
        <v>86</v>
      </c>
      <c r="R26" s="10">
        <v>94</v>
      </c>
      <c r="S26" s="10">
        <v>93</v>
      </c>
      <c r="T26" s="10">
        <v>27</v>
      </c>
      <c r="U26" s="18">
        <f>ROUNDUP((K26-T26)/(D26-E26),0)</f>
        <v>26</v>
      </c>
    </row>
    <row r="27" spans="1:21" s="23" customFormat="1" ht="17.100000000000001" customHeight="1" x14ac:dyDescent="0.2">
      <c r="A27" s="8"/>
      <c r="B27" s="9" t="s">
        <v>32</v>
      </c>
      <c r="C27" s="10">
        <v>1</v>
      </c>
      <c r="D27" s="10">
        <v>23</v>
      </c>
      <c r="E27" s="10">
        <v>5</v>
      </c>
      <c r="F27" s="18">
        <f>SUM(G27:H27)</f>
        <v>36</v>
      </c>
      <c r="G27" s="10">
        <v>11</v>
      </c>
      <c r="H27" s="10">
        <v>25</v>
      </c>
      <c r="I27" s="10">
        <v>0</v>
      </c>
      <c r="J27" s="10">
        <v>3</v>
      </c>
      <c r="K27" s="18">
        <f>SUM(L27:M27)</f>
        <v>528</v>
      </c>
      <c r="L27" s="10">
        <v>265</v>
      </c>
      <c r="M27" s="10">
        <v>263</v>
      </c>
      <c r="N27" s="10">
        <v>92</v>
      </c>
      <c r="O27" s="10">
        <v>76</v>
      </c>
      <c r="P27" s="10">
        <v>98</v>
      </c>
      <c r="Q27" s="10">
        <v>80</v>
      </c>
      <c r="R27" s="10">
        <v>86</v>
      </c>
      <c r="S27" s="10">
        <v>96</v>
      </c>
      <c r="T27" s="10">
        <v>34</v>
      </c>
      <c r="U27" s="18">
        <f>ROUNDUP((K27-T27)/(D27-E27),0)</f>
        <v>28</v>
      </c>
    </row>
    <row r="28" spans="1:21" s="23" customFormat="1" ht="17.100000000000001" customHeight="1" x14ac:dyDescent="0.2">
      <c r="A28" s="8"/>
      <c r="B28" s="9" t="s">
        <v>33</v>
      </c>
      <c r="C28" s="10">
        <v>1</v>
      </c>
      <c r="D28" s="10">
        <v>24</v>
      </c>
      <c r="E28" s="10">
        <v>6</v>
      </c>
      <c r="F28" s="18">
        <f>SUM(G28:H28)</f>
        <v>34</v>
      </c>
      <c r="G28" s="10">
        <v>10</v>
      </c>
      <c r="H28" s="10">
        <v>24</v>
      </c>
      <c r="I28" s="10">
        <v>1</v>
      </c>
      <c r="J28" s="10">
        <v>3</v>
      </c>
      <c r="K28" s="18">
        <f>SUM(L28:M28)</f>
        <v>505</v>
      </c>
      <c r="L28" s="10">
        <v>255</v>
      </c>
      <c r="M28" s="10">
        <v>250</v>
      </c>
      <c r="N28" s="10">
        <v>72</v>
      </c>
      <c r="O28" s="10">
        <v>92</v>
      </c>
      <c r="P28" s="10">
        <v>76</v>
      </c>
      <c r="Q28" s="10">
        <v>99</v>
      </c>
      <c r="R28" s="10">
        <v>80</v>
      </c>
      <c r="S28" s="10">
        <v>86</v>
      </c>
      <c r="T28" s="10">
        <v>34</v>
      </c>
      <c r="U28" s="18">
        <f>ROUNDUP((K28-T28)/(D28-E28),0)</f>
        <v>27</v>
      </c>
    </row>
    <row r="29" spans="1:21" s="23" customFormat="1" ht="17.100000000000001" customHeight="1" x14ac:dyDescent="0.2">
      <c r="A29" s="8"/>
      <c r="B29" s="9" t="s">
        <v>34</v>
      </c>
      <c r="C29" s="10">
        <v>1</v>
      </c>
      <c r="D29" s="10">
        <v>23</v>
      </c>
      <c r="E29" s="10">
        <v>6</v>
      </c>
      <c r="F29" s="18">
        <f>SUM(G29:H29)</f>
        <v>36</v>
      </c>
      <c r="G29" s="10">
        <v>12</v>
      </c>
      <c r="H29" s="10">
        <v>24</v>
      </c>
      <c r="I29" s="10">
        <v>0</v>
      </c>
      <c r="J29" s="10">
        <v>1</v>
      </c>
      <c r="K29" s="18">
        <f>SUM(L29:M29)</f>
        <v>494</v>
      </c>
      <c r="L29" s="10">
        <v>253</v>
      </c>
      <c r="M29" s="10">
        <v>241</v>
      </c>
      <c r="N29" s="10">
        <v>79</v>
      </c>
      <c r="O29" s="10">
        <v>73</v>
      </c>
      <c r="P29" s="10">
        <v>91</v>
      </c>
      <c r="Q29" s="10">
        <v>75</v>
      </c>
      <c r="R29" s="10">
        <v>97</v>
      </c>
      <c r="S29" s="10">
        <v>79</v>
      </c>
      <c r="T29" s="10">
        <v>35</v>
      </c>
      <c r="U29" s="18">
        <f>ROUNDUP((K29-T29)/(D29-E29),0)</f>
        <v>27</v>
      </c>
    </row>
    <row r="30" spans="1:21" ht="17.100000000000001" customHeight="1" thickBot="1" x14ac:dyDescent="0.25">
      <c r="A30" s="14"/>
      <c r="B30" s="15" t="s">
        <v>35</v>
      </c>
      <c r="C30" s="16">
        <v>1</v>
      </c>
      <c r="D30" s="16">
        <v>22</v>
      </c>
      <c r="E30" s="16">
        <v>4</v>
      </c>
      <c r="F30" s="22">
        <f>SUM(G30:H30)</f>
        <v>38</v>
      </c>
      <c r="G30" s="16">
        <v>14</v>
      </c>
      <c r="H30" s="16">
        <v>24</v>
      </c>
      <c r="I30" s="16">
        <v>0</v>
      </c>
      <c r="J30" s="16">
        <v>1</v>
      </c>
      <c r="K30" s="22">
        <f>SUM(L30:M30)</f>
        <v>495</v>
      </c>
      <c r="L30" s="16">
        <v>252</v>
      </c>
      <c r="M30" s="16">
        <v>243</v>
      </c>
      <c r="N30" s="16">
        <v>81</v>
      </c>
      <c r="O30" s="16">
        <v>79</v>
      </c>
      <c r="P30" s="16">
        <v>75</v>
      </c>
      <c r="Q30" s="16">
        <v>91</v>
      </c>
      <c r="R30" s="16">
        <v>75</v>
      </c>
      <c r="S30" s="16">
        <v>94</v>
      </c>
      <c r="T30" s="16">
        <v>24</v>
      </c>
      <c r="U30" s="22">
        <f>ROUNDUP((K30-T30)/(D30-E30),0)</f>
        <v>27</v>
      </c>
    </row>
    <row r="31" spans="1:21" s="29" customFormat="1" ht="12" customHeight="1" thickTop="1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s="29" customFormat="1" ht="12.9" customHeight="1" x14ac:dyDescent="0.15">
      <c r="A32" s="30" t="s">
        <v>22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</sheetData>
  <sheetProtection sheet="1" objects="1" scenarios="1"/>
  <customSheetViews>
    <customSheetView guid="{1D176D23-D5D8-4B4F-B4CB-1BE6AF05773D}" showGridLines="0" fitToPage="1" printArea="1">
      <pane ySplit="6" topLeftCell="A7" activePane="bottomLeft" state="frozen"/>
      <selection pane="bottomLeft" activeCell="G8" sqref="G8:H11"/>
      <pageMargins left="0.45" right="0.37" top="0.63" bottom="0.59055118110236227" header="0.51181102362204722" footer="0.51181102362204722"/>
      <pageSetup paperSize="9" scale="98" orientation="landscape" verticalDpi="300" r:id="rId1"/>
      <headerFooter alignWithMargins="0"/>
    </customSheetView>
  </customSheetViews>
  <mergeCells count="25">
    <mergeCell ref="A19:B19"/>
    <mergeCell ref="A25:B25"/>
    <mergeCell ref="R5:R6"/>
    <mergeCell ref="T5:T6"/>
    <mergeCell ref="A4:B6"/>
    <mergeCell ref="C4:C6"/>
    <mergeCell ref="A7:B7"/>
    <mergeCell ref="A13:B13"/>
    <mergeCell ref="D4:E4"/>
    <mergeCell ref="D5:D6"/>
    <mergeCell ref="E5:E6"/>
    <mergeCell ref="H5:H6"/>
    <mergeCell ref="F4:H4"/>
    <mergeCell ref="I4:I6"/>
    <mergeCell ref="J4:J6"/>
    <mergeCell ref="K5:M5"/>
    <mergeCell ref="F5:F6"/>
    <mergeCell ref="G5:G6"/>
    <mergeCell ref="K4:T4"/>
    <mergeCell ref="U4:U6"/>
    <mergeCell ref="N5:N6"/>
    <mergeCell ref="O5:O6"/>
    <mergeCell ref="P5:P6"/>
    <mergeCell ref="Q5:Q6"/>
    <mergeCell ref="S5:S6"/>
  </mergeCells>
  <phoneticPr fontId="1"/>
  <pageMargins left="0.45" right="0.37" top="0.63" bottom="0.59055118110236227" header="0.51181102362204722" footer="0.51181102362204722"/>
  <pageSetup paperSize="9" scale="98" orientation="landscape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</vt:lpstr>
      <vt:lpstr>'１０－２'!Print_Area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2024-08-22T08:11:35Z</cp:lastPrinted>
  <dcterms:created xsi:type="dcterms:W3CDTF">1997-07-23T04:44:35Z</dcterms:created>
  <dcterms:modified xsi:type="dcterms:W3CDTF">2024-08-22T08:11:36Z</dcterms:modified>
</cp:coreProperties>
</file>