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1政策企画調整係\10国勢調査及び他の部課の所管に属さない統計\01 統計\02-01斑鳩町　統計資料\●統計資料データ\令和06年度版　斑鳩町統計資料\02_取りまとめデータ\"/>
    </mc:Choice>
  </mc:AlternateContent>
  <bookViews>
    <workbookView xWindow="-1470" yWindow="-60" windowWidth="12300" windowHeight="9030" activeTab="1"/>
  </bookViews>
  <sheets>
    <sheet name="１１－２ (一般被保険者分)" sheetId="4" r:id="rId1"/>
    <sheet name="１１－２ (出産・葬祭)" sheetId="6" r:id="rId2"/>
  </sheets>
  <definedNames>
    <definedName name="_xlnm.Print_Area" localSheetId="0">'１１－２ (一般被保険者分)'!$A$1:$I$20</definedName>
  </definedNames>
  <calcPr calcId="162913"/>
</workbook>
</file>

<file path=xl/calcChain.xml><?xml version="1.0" encoding="utf-8"?>
<calcChain xmlns="http://schemas.openxmlformats.org/spreadsheetml/2006/main">
  <c r="G18" i="4" l="1"/>
  <c r="I5" i="4" l="1"/>
  <c r="H5" i="4"/>
  <c r="F18" i="4" l="1"/>
  <c r="H18" i="4"/>
  <c r="I18" i="4"/>
  <c r="I14" i="4"/>
  <c r="H12" i="4"/>
  <c r="D10" i="4"/>
  <c r="H10" i="4" s="1"/>
  <c r="C10" i="4"/>
  <c r="C9" i="4" s="1"/>
  <c r="G14" i="4"/>
  <c r="E10" i="4"/>
  <c r="E9" i="4" s="1"/>
  <c r="G15" i="4"/>
  <c r="G17" i="4"/>
  <c r="F12" i="4"/>
  <c r="F13" i="4"/>
  <c r="F14" i="4"/>
  <c r="F15" i="4"/>
  <c r="F16" i="4"/>
  <c r="F17" i="4"/>
  <c r="G12" i="4"/>
  <c r="G13" i="4"/>
  <c r="G16" i="4"/>
  <c r="F11" i="4"/>
  <c r="G11" i="4"/>
  <c r="I11" i="4"/>
  <c r="H11" i="4"/>
  <c r="I12" i="4"/>
  <c r="I13" i="4"/>
  <c r="H13" i="4"/>
  <c r="H14" i="4"/>
  <c r="H15" i="4"/>
  <c r="I15" i="4"/>
  <c r="I16" i="4"/>
  <c r="H16" i="4"/>
  <c r="H17" i="4"/>
  <c r="I17" i="4"/>
  <c r="D9" i="4" l="1"/>
  <c r="I10" i="4"/>
  <c r="G10" i="4"/>
  <c r="F10" i="4"/>
  <c r="F9" i="4" s="1"/>
  <c r="I9" i="4"/>
  <c r="H9" i="4" l="1"/>
  <c r="G9" i="4"/>
</calcChain>
</file>

<file path=xl/comments1.xml><?xml version="1.0" encoding="utf-8"?>
<comments xmlns="http://schemas.openxmlformats.org/spreadsheetml/2006/main">
  <authors>
    <author>jiptest</author>
  </authors>
  <commentList>
    <comment ref="D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食事分を引く
入院計（入院+食事）-食事
</t>
        </r>
      </text>
    </comment>
    <comment ref="E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食事分を引く
入院計（入院+食事）-食事</t>
        </r>
      </text>
    </comment>
  </commentList>
</comments>
</file>

<file path=xl/sharedStrings.xml><?xml version="1.0" encoding="utf-8"?>
<sst xmlns="http://schemas.openxmlformats.org/spreadsheetml/2006/main" count="129" uniqueCount="39">
  <si>
    <t>種      別</t>
  </si>
  <si>
    <t>療 養 給 付 費</t>
  </si>
  <si>
    <t>入院</t>
  </si>
  <si>
    <t>入院外</t>
  </si>
  <si>
    <t>歯科</t>
  </si>
  <si>
    <t>訪問看護</t>
  </si>
  <si>
    <t>調剤</t>
  </si>
  <si>
    <t>食事療養</t>
  </si>
  <si>
    <t>療養費</t>
  </si>
  <si>
    <t>件数</t>
    <phoneticPr fontId="3"/>
  </si>
  <si>
    <t>件数　　　　（一般）</t>
    <rPh sb="7" eb="9">
      <t>イッパン</t>
    </rPh>
    <phoneticPr fontId="3"/>
  </si>
  <si>
    <t>件数　　　　（退職）</t>
    <rPh sb="7" eb="9">
      <t>タイショク</t>
    </rPh>
    <phoneticPr fontId="3"/>
  </si>
  <si>
    <t>種別</t>
    <phoneticPr fontId="3"/>
  </si>
  <si>
    <t>一件当たり
費用額(円)</t>
    <phoneticPr fontId="3"/>
  </si>
  <si>
    <t>一人当たり
費用額（円）</t>
    <phoneticPr fontId="3"/>
  </si>
  <si>
    <t>移送費</t>
    <rPh sb="0" eb="2">
      <t>イソウ</t>
    </rPh>
    <rPh sb="2" eb="3">
      <t>ヒ</t>
    </rPh>
    <phoneticPr fontId="3"/>
  </si>
  <si>
    <t>高額療養費</t>
    <rPh sb="0" eb="2">
      <t>コウガク</t>
    </rPh>
    <rPh sb="2" eb="5">
      <t>リョウヨウヒ</t>
    </rPh>
    <phoneticPr fontId="3"/>
  </si>
  <si>
    <t>出産育児一時金</t>
    <rPh sb="0" eb="7">
      <t>シュッサンイクジイチジキン</t>
    </rPh>
    <phoneticPr fontId="3"/>
  </si>
  <si>
    <t>葬祭費</t>
    <rPh sb="0" eb="2">
      <t>ソウサイ</t>
    </rPh>
    <rPh sb="2" eb="3">
      <t>ヒ</t>
    </rPh>
    <phoneticPr fontId="3"/>
  </si>
  <si>
    <t>件数
(件)</t>
    <rPh sb="4" eb="5">
      <t>ケン</t>
    </rPh>
    <phoneticPr fontId="3"/>
  </si>
  <si>
    <t>費用額
(千円)</t>
    <rPh sb="5" eb="7">
      <t>センエン</t>
    </rPh>
    <phoneticPr fontId="3"/>
  </si>
  <si>
    <t>診療報酬　　　支払金額
(千円)</t>
    <rPh sb="13" eb="15">
      <t>センエン</t>
    </rPh>
    <phoneticPr fontId="3"/>
  </si>
  <si>
    <t>一部負担金
(被保険者
負担分）
(千円)</t>
    <rPh sb="18" eb="20">
      <t>センエン</t>
    </rPh>
    <phoneticPr fontId="3"/>
  </si>
  <si>
    <t>受診率(件)
(100人当たり)</t>
    <rPh sb="4" eb="5">
      <t>ケン</t>
    </rPh>
    <phoneticPr fontId="3"/>
  </si>
  <si>
    <t>診療報酬　　　支払金額
（千円）</t>
    <rPh sb="13" eb="15">
      <t>センエン</t>
    </rPh>
    <phoneticPr fontId="3"/>
  </si>
  <si>
    <t>-</t>
  </si>
  <si>
    <t>資料：住民生活部　国保医療課</t>
    <rPh sb="3" eb="5">
      <t>ジュウミン</t>
    </rPh>
    <rPh sb="5" eb="7">
      <t>セイカツ</t>
    </rPh>
    <rPh sb="9" eb="11">
      <t>コクホ</t>
    </rPh>
    <rPh sb="11" eb="13">
      <t>イリョウ</t>
    </rPh>
    <phoneticPr fontId="3"/>
  </si>
  <si>
    <t>１１－２　国　民　健　康　保　険　の　給　付　状　況　（一般被保険者分）</t>
    <rPh sb="28" eb="30">
      <t>イッパン</t>
    </rPh>
    <rPh sb="30" eb="34">
      <t>ヒホケンシャ</t>
    </rPh>
    <rPh sb="34" eb="35">
      <t>ブン</t>
    </rPh>
    <phoneticPr fontId="3"/>
  </si>
  <si>
    <t>１１－２　国　民　健　康　保　険　の　給　付　状　況　（高額療養費・出産育児一時金・葬祭費）</t>
    <rPh sb="28" eb="30">
      <t>コウガク</t>
    </rPh>
    <rPh sb="30" eb="33">
      <t>リョウヨウヒ</t>
    </rPh>
    <rPh sb="34" eb="36">
      <t>シュッサン</t>
    </rPh>
    <rPh sb="36" eb="38">
      <t>イクジ</t>
    </rPh>
    <rPh sb="38" eb="41">
      <t>イチジキン</t>
    </rPh>
    <rPh sb="42" eb="44">
      <t>ソウサイ</t>
    </rPh>
    <rPh sb="44" eb="45">
      <t>ヒ</t>
    </rPh>
    <phoneticPr fontId="3"/>
  </si>
  <si>
    <t>令和</t>
    <rPh sb="0" eb="2">
      <t>レイワ</t>
    </rPh>
    <phoneticPr fontId="3"/>
  </si>
  <si>
    <t>元年度</t>
    <rPh sb="0" eb="1">
      <t>ゲン</t>
    </rPh>
    <phoneticPr fontId="3"/>
  </si>
  <si>
    <t>資料：住民生活部　国保医療課</t>
    <rPh sb="3" eb="5">
      <t>ジュウミン</t>
    </rPh>
    <rPh sb="5" eb="7">
      <t>セイカツ</t>
    </rPh>
    <rPh sb="7" eb="8">
      <t>ブ</t>
    </rPh>
    <rPh sb="9" eb="11">
      <t>コクホ</t>
    </rPh>
    <rPh sb="11" eb="13">
      <t>イリョウ</t>
    </rPh>
    <phoneticPr fontId="3"/>
  </si>
  <si>
    <t>元年度</t>
    <rPh sb="0" eb="1">
      <t>ガン</t>
    </rPh>
    <phoneticPr fontId="3"/>
  </si>
  <si>
    <t>2年度</t>
  </si>
  <si>
    <t>3年度</t>
    <phoneticPr fontId="3"/>
  </si>
  <si>
    <t>-</t>
    <phoneticPr fontId="3"/>
  </si>
  <si>
    <t>-</t>
    <phoneticPr fontId="3"/>
  </si>
  <si>
    <t>4年度</t>
    <phoneticPr fontId="3"/>
  </si>
  <si>
    <t>5年度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</si>
</sst>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* #\ ###\ ##0\ ;* \-#\ ###\ ##0_ ;_ * &quot;-&quot;_ ;_ @_ "/>
    <numFmt numFmtId="177" formatCode="* #\ ###\ ##0\ ;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.5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8.5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distributed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8" fillId="0" borderId="0" xfId="0" applyFont="1" applyAlignment="1">
      <alignment horizontal="right"/>
    </xf>
    <xf numFmtId="0" fontId="7" fillId="0" borderId="0" xfId="0" applyFont="1"/>
    <xf numFmtId="176" fontId="9" fillId="0" borderId="0" xfId="0" applyNumberFormat="1" applyFont="1"/>
    <xf numFmtId="176" fontId="9" fillId="0" borderId="0" xfId="0" applyNumberFormat="1" applyFont="1" applyBorder="1"/>
    <xf numFmtId="0" fontId="8" fillId="0" borderId="0" xfId="0" applyFont="1"/>
    <xf numFmtId="0" fontId="4" fillId="0" borderId="0" xfId="0" applyFont="1"/>
    <xf numFmtId="0" fontId="10" fillId="0" borderId="0" xfId="0" applyFont="1" applyBorder="1"/>
    <xf numFmtId="0" fontId="10" fillId="0" borderId="4" xfId="0" applyFont="1" applyBorder="1" applyAlignment="1">
      <alignment horizontal="distributed"/>
    </xf>
    <xf numFmtId="0" fontId="12" fillId="0" borderId="0" xfId="0" applyFont="1" applyAlignment="1"/>
    <xf numFmtId="0" fontId="13" fillId="0" borderId="0" xfId="0" applyFont="1" applyAlignment="1"/>
    <xf numFmtId="176" fontId="9" fillId="0" borderId="5" xfId="0" applyNumberFormat="1" applyFont="1" applyBorder="1"/>
    <xf numFmtId="0" fontId="15" fillId="0" borderId="0" xfId="0" applyFont="1"/>
    <xf numFmtId="0" fontId="16" fillId="0" borderId="0" xfId="0" applyFont="1"/>
    <xf numFmtId="38" fontId="2" fillId="0" borderId="0" xfId="1" applyFont="1"/>
    <xf numFmtId="176" fontId="9" fillId="0" borderId="0" xfId="0" applyNumberFormat="1" applyFont="1" applyBorder="1" applyAlignment="1">
      <alignment horizontal="right"/>
    </xf>
    <xf numFmtId="38" fontId="4" fillId="0" borderId="0" xfId="1" applyFont="1"/>
    <xf numFmtId="176" fontId="9" fillId="0" borderId="0" xfId="0" applyNumberFormat="1" applyFont="1" applyAlignment="1">
      <alignment horizontal="right"/>
    </xf>
    <xf numFmtId="0" fontId="10" fillId="0" borderId="4" xfId="0" applyFont="1" applyBorder="1" applyAlignment="1">
      <alignment horizontal="left"/>
    </xf>
    <xf numFmtId="0" fontId="10" fillId="0" borderId="4" xfId="0" applyFont="1" applyBorder="1"/>
    <xf numFmtId="177" fontId="9" fillId="0" borderId="0" xfId="1" applyNumberFormat="1" applyFont="1" applyBorder="1"/>
    <xf numFmtId="177" fontId="9" fillId="0" borderId="0" xfId="1" applyNumberFormat="1" applyFont="1"/>
    <xf numFmtId="177" fontId="11" fillId="0" borderId="0" xfId="1" applyNumberFormat="1" applyFont="1" applyBorder="1"/>
    <xf numFmtId="177" fontId="11" fillId="0" borderId="0" xfId="1" applyNumberFormat="1" applyFont="1"/>
    <xf numFmtId="177" fontId="11" fillId="2" borderId="0" xfId="1" applyNumberFormat="1" applyFont="1" applyFill="1" applyBorder="1"/>
    <xf numFmtId="177" fontId="11" fillId="2" borderId="0" xfId="1" applyNumberFormat="1" applyFont="1" applyFill="1"/>
    <xf numFmtId="177" fontId="11" fillId="0" borderId="7" xfId="1" applyNumberFormat="1" applyFont="1" applyBorder="1"/>
    <xf numFmtId="177" fontId="11" fillId="2" borderId="7" xfId="1" applyNumberFormat="1" applyFont="1" applyFill="1" applyBorder="1"/>
    <xf numFmtId="0" fontId="10" fillId="0" borderId="7" xfId="0" applyFont="1" applyBorder="1"/>
    <xf numFmtId="0" fontId="2" fillId="0" borderId="2" xfId="0" applyFont="1" applyBorder="1" applyAlignment="1">
      <alignment horizontal="center" vertical="center" wrapText="1"/>
    </xf>
    <xf numFmtId="0" fontId="19" fillId="0" borderId="0" xfId="0" applyFont="1" applyBorder="1"/>
    <xf numFmtId="0" fontId="2" fillId="0" borderId="0" xfId="0" applyFont="1" applyBorder="1"/>
    <xf numFmtId="0" fontId="10" fillId="0" borderId="6" xfId="0" applyFont="1" applyBorder="1" applyAlignment="1">
      <alignment horizontal="distributed"/>
    </xf>
    <xf numFmtId="0" fontId="10" fillId="0" borderId="0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0" xfId="0" applyFont="1" applyBorder="1" applyAlignment="1">
      <alignment horizontal="distributed"/>
    </xf>
    <xf numFmtId="0" fontId="14" fillId="0" borderId="4" xfId="0" applyFont="1" applyBorder="1" applyAlignment="1">
      <alignment horizontal="distributed"/>
    </xf>
    <xf numFmtId="0" fontId="10" fillId="0" borderId="7" xfId="0" applyFont="1" applyBorder="1" applyAlignment="1">
      <alignment horizontal="distributed"/>
    </xf>
    <xf numFmtId="0" fontId="10" fillId="0" borderId="6" xfId="0" applyFont="1" applyBorder="1" applyAlignment="1">
      <alignment horizontal="distributed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distributed"/>
    </xf>
    <xf numFmtId="0" fontId="14" fillId="0" borderId="9" xfId="0" applyFont="1" applyBorder="1" applyAlignment="1">
      <alignment horizontal="distributed"/>
    </xf>
    <xf numFmtId="176" fontId="20" fillId="0" borderId="0" xfId="0" applyNumberFormat="1" applyFont="1" applyBorder="1" applyAlignment="1">
      <alignment horizontal="right"/>
    </xf>
    <xf numFmtId="176" fontId="11" fillId="0" borderId="0" xfId="0" applyNumberFormat="1" applyFont="1" applyBorder="1"/>
    <xf numFmtId="176" fontId="11" fillId="0" borderId="0" xfId="0" applyNumberFormat="1" applyFont="1"/>
    <xf numFmtId="176" fontId="20" fillId="0" borderId="0" xfId="0" applyNumberFormat="1" applyFont="1" applyAlignment="1">
      <alignment horizontal="right"/>
    </xf>
    <xf numFmtId="176" fontId="11" fillId="0" borderId="5" xfId="0" applyNumberFormat="1" applyFont="1" applyBorder="1"/>
    <xf numFmtId="176" fontId="11" fillId="0" borderId="7" xfId="0" applyNumberFormat="1" applyFont="1" applyBorder="1"/>
    <xf numFmtId="176" fontId="11" fillId="0" borderId="7" xfId="0" applyNumberFormat="1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showGridLines="0" zoomScaleNormal="100" zoomScaleSheetLayoutView="100" workbookViewId="0">
      <selection activeCell="L11" sqref="L11"/>
    </sheetView>
  </sheetViews>
  <sheetFormatPr defaultColWidth="9" defaultRowHeight="11.25" x14ac:dyDescent="0.15"/>
  <cols>
    <col min="1" max="1" width="3.625" style="1" customWidth="1"/>
    <col min="2" max="2" width="6.625" style="1" customWidth="1"/>
    <col min="3" max="10" width="9.625" style="1" customWidth="1"/>
    <col min="11" max="12" width="9" style="1"/>
    <col min="13" max="13" width="9.25" style="1" bestFit="1" customWidth="1"/>
    <col min="14" max="16384" width="9" style="1"/>
  </cols>
  <sheetData>
    <row r="1" spans="1:12" ht="21" customHeight="1" x14ac:dyDescent="0.15">
      <c r="A1" s="19" t="s">
        <v>27</v>
      </c>
      <c r="B1" s="18"/>
      <c r="C1" s="18"/>
      <c r="D1" s="18"/>
      <c r="E1" s="18"/>
      <c r="F1" s="18"/>
      <c r="G1" s="18"/>
      <c r="H1" s="18"/>
      <c r="I1" s="18"/>
      <c r="J1" s="18"/>
    </row>
    <row r="2" spans="1:12" ht="12" customHeight="1" x14ac:dyDescent="0.15">
      <c r="A2" s="9"/>
      <c r="B2" s="8"/>
      <c r="C2" s="8"/>
      <c r="D2" s="8"/>
      <c r="E2" s="8"/>
      <c r="F2" s="8"/>
      <c r="G2" s="8"/>
      <c r="H2" s="8"/>
      <c r="I2" s="8"/>
      <c r="J2" s="8"/>
    </row>
    <row r="3" spans="1:12" ht="16.5" customHeight="1" thickBot="1" x14ac:dyDescent="0.2">
      <c r="I3" s="10"/>
    </row>
    <row r="4" spans="1:12" ht="43.5" customHeight="1" thickTop="1" x14ac:dyDescent="0.15">
      <c r="A4" s="48" t="s">
        <v>12</v>
      </c>
      <c r="B4" s="49"/>
      <c r="C4" s="5" t="s">
        <v>19</v>
      </c>
      <c r="D4" s="6" t="s">
        <v>20</v>
      </c>
      <c r="E4" s="6" t="s">
        <v>21</v>
      </c>
      <c r="F4" s="3" t="s">
        <v>22</v>
      </c>
      <c r="G4" s="3" t="s">
        <v>13</v>
      </c>
      <c r="H4" s="3" t="s">
        <v>14</v>
      </c>
      <c r="I4" s="4" t="s">
        <v>23</v>
      </c>
    </row>
    <row r="5" spans="1:12" ht="23.1" customHeight="1" x14ac:dyDescent="0.15">
      <c r="A5" s="2" t="s">
        <v>29</v>
      </c>
      <c r="B5" s="7" t="s">
        <v>32</v>
      </c>
      <c r="C5" s="29">
        <v>116143</v>
      </c>
      <c r="D5" s="29">
        <v>2481223</v>
      </c>
      <c r="E5" s="29">
        <v>1831179</v>
      </c>
      <c r="F5" s="30">
        <v>650044</v>
      </c>
      <c r="G5" s="30">
        <v>21363.517388047494</v>
      </c>
      <c r="H5" s="30">
        <f>D5*1000/K5</f>
        <v>432796.61608233035</v>
      </c>
      <c r="I5" s="30">
        <f>C5/K5*100</f>
        <v>2025.8677830106401</v>
      </c>
      <c r="J5" s="22"/>
      <c r="K5" s="1">
        <v>5733</v>
      </c>
    </row>
    <row r="6" spans="1:12" ht="23.1" customHeight="1" x14ac:dyDescent="0.15">
      <c r="A6" s="39"/>
      <c r="B6" s="7" t="s">
        <v>33</v>
      </c>
      <c r="C6" s="29">
        <v>103339</v>
      </c>
      <c r="D6" s="29">
        <v>2258059</v>
      </c>
      <c r="E6" s="29">
        <v>1671668</v>
      </c>
      <c r="F6" s="30">
        <v>586391</v>
      </c>
      <c r="G6" s="30">
        <v>21850.985591112745</v>
      </c>
      <c r="H6" s="30">
        <v>399585.73703769245</v>
      </c>
      <c r="I6" s="30">
        <v>1828.685188462219</v>
      </c>
      <c r="J6" s="22"/>
      <c r="K6" s="1">
        <v>5651</v>
      </c>
    </row>
    <row r="7" spans="1:12" ht="23.25" customHeight="1" x14ac:dyDescent="0.15">
      <c r="A7" s="2"/>
      <c r="B7" s="7" t="s">
        <v>34</v>
      </c>
      <c r="C7" s="29">
        <v>107138</v>
      </c>
      <c r="D7" s="29">
        <v>2350613</v>
      </c>
      <c r="E7" s="29">
        <v>1746139</v>
      </c>
      <c r="F7" s="29">
        <v>604474</v>
      </c>
      <c r="G7" s="30">
        <v>21940.049282234129</v>
      </c>
      <c r="H7" s="30">
        <v>429257.30460189917</v>
      </c>
      <c r="I7" s="30">
        <v>1956.501095690285</v>
      </c>
      <c r="K7" s="1">
        <v>5476</v>
      </c>
    </row>
    <row r="8" spans="1:12" ht="23.25" customHeight="1" x14ac:dyDescent="0.15">
      <c r="A8" s="2"/>
      <c r="B8" s="7" t="s">
        <v>37</v>
      </c>
      <c r="C8" s="29">
        <v>104580</v>
      </c>
      <c r="D8" s="29">
        <v>2342773</v>
      </c>
      <c r="E8" s="29">
        <v>1742330</v>
      </c>
      <c r="F8" s="29">
        <v>600443</v>
      </c>
      <c r="G8" s="30">
        <v>22401.730732453623</v>
      </c>
      <c r="H8" s="30">
        <v>459547.46959591995</v>
      </c>
      <c r="I8" s="30">
        <v>2051.3927030207924</v>
      </c>
      <c r="K8" s="1">
        <v>5098</v>
      </c>
    </row>
    <row r="9" spans="1:12" s="22" customFormat="1" ht="23.25" customHeight="1" x14ac:dyDescent="0.15">
      <c r="A9" s="16"/>
      <c r="B9" s="17" t="s">
        <v>38</v>
      </c>
      <c r="C9" s="31">
        <f t="shared" ref="C9:F9" si="0">C10+C17</f>
        <v>101391</v>
      </c>
      <c r="D9" s="31">
        <f t="shared" si="0"/>
        <v>2337638</v>
      </c>
      <c r="E9" s="31">
        <f t="shared" si="0"/>
        <v>1730003</v>
      </c>
      <c r="F9" s="31">
        <f t="shared" si="0"/>
        <v>607635</v>
      </c>
      <c r="G9" s="32">
        <f>D9*1000/C9</f>
        <v>23055.675553056979</v>
      </c>
      <c r="H9" s="32">
        <f>D9*1000/K9</f>
        <v>475903.5016286645</v>
      </c>
      <c r="I9" s="32">
        <f>C9/K9*100</f>
        <v>2064.1490228013031</v>
      </c>
      <c r="K9" s="22">
        <v>4912</v>
      </c>
    </row>
    <row r="10" spans="1:12" ht="23.1" customHeight="1" x14ac:dyDescent="0.15">
      <c r="A10" s="42" t="s">
        <v>1</v>
      </c>
      <c r="B10" s="43"/>
      <c r="C10" s="31">
        <f>C11+C12+C13+C14+C16</f>
        <v>99221</v>
      </c>
      <c r="D10" s="31">
        <f>SUM(D11:D16)</f>
        <v>2322414</v>
      </c>
      <c r="E10" s="31">
        <f>SUM(E11:E16)</f>
        <v>1718765</v>
      </c>
      <c r="F10" s="33">
        <f>SUM(F11:F16)</f>
        <v>603649</v>
      </c>
      <c r="G10" s="31">
        <f>D10*1000/C10</f>
        <v>23406.476451557635</v>
      </c>
      <c r="H10" s="32">
        <f t="shared" ref="H10:H16" si="1">D10*1000/K10</f>
        <v>472804.15309446253</v>
      </c>
      <c r="I10" s="32">
        <f>C10/K10*100</f>
        <v>2019.9714983713357</v>
      </c>
      <c r="K10" s="1">
        <v>4912</v>
      </c>
    </row>
    <row r="11" spans="1:12" ht="23.1" customHeight="1" x14ac:dyDescent="0.15">
      <c r="A11" s="16"/>
      <c r="B11" s="27" t="s">
        <v>2</v>
      </c>
      <c r="C11" s="31">
        <v>1217</v>
      </c>
      <c r="D11" s="31">
        <v>832797</v>
      </c>
      <c r="E11" s="31">
        <v>620077</v>
      </c>
      <c r="F11" s="34">
        <f>D11-E11</f>
        <v>212720</v>
      </c>
      <c r="G11" s="31">
        <f t="shared" ref="G11:G16" si="2">D11*1000/C11</f>
        <v>684303.204601479</v>
      </c>
      <c r="H11" s="32">
        <f t="shared" si="1"/>
        <v>169543.36319218241</v>
      </c>
      <c r="I11" s="32">
        <f t="shared" ref="I11:I17" si="3">C11/K11*100</f>
        <v>24.776058631921824</v>
      </c>
      <c r="K11" s="1">
        <v>4912</v>
      </c>
    </row>
    <row r="12" spans="1:12" ht="23.1" customHeight="1" x14ac:dyDescent="0.15">
      <c r="A12" s="16"/>
      <c r="B12" s="27" t="s">
        <v>3</v>
      </c>
      <c r="C12" s="31">
        <v>49839</v>
      </c>
      <c r="D12" s="31">
        <v>880909</v>
      </c>
      <c r="E12" s="31">
        <v>656192</v>
      </c>
      <c r="F12" s="34">
        <f t="shared" ref="F12:F17" si="4">D12-E12</f>
        <v>224717</v>
      </c>
      <c r="G12" s="31">
        <f t="shared" si="2"/>
        <v>17675.093802042578</v>
      </c>
      <c r="H12" s="32">
        <f>D12*1000/K12</f>
        <v>179338.15146579806</v>
      </c>
      <c r="I12" s="32">
        <f t="shared" si="3"/>
        <v>1014.6376221498372</v>
      </c>
      <c r="K12" s="1">
        <v>4912</v>
      </c>
      <c r="L12" s="23"/>
    </row>
    <row r="13" spans="1:12" ht="23.1" customHeight="1" x14ac:dyDescent="0.15">
      <c r="A13" s="16"/>
      <c r="B13" s="27" t="s">
        <v>4</v>
      </c>
      <c r="C13" s="31">
        <v>12484</v>
      </c>
      <c r="D13" s="31">
        <v>148793</v>
      </c>
      <c r="E13" s="31">
        <v>109750</v>
      </c>
      <c r="F13" s="34">
        <f t="shared" si="4"/>
        <v>39043</v>
      </c>
      <c r="G13" s="31">
        <f t="shared" si="2"/>
        <v>11918.695930791413</v>
      </c>
      <c r="H13" s="32">
        <f t="shared" si="1"/>
        <v>30291.734527687295</v>
      </c>
      <c r="I13" s="32">
        <f t="shared" si="3"/>
        <v>254.15309446254071</v>
      </c>
      <c r="K13" s="1">
        <v>4912</v>
      </c>
      <c r="L13" s="23"/>
    </row>
    <row r="14" spans="1:12" ht="23.1" customHeight="1" x14ac:dyDescent="0.15">
      <c r="A14" s="16"/>
      <c r="B14" s="28" t="s">
        <v>6</v>
      </c>
      <c r="C14" s="31">
        <v>35110</v>
      </c>
      <c r="D14" s="31">
        <v>378085</v>
      </c>
      <c r="E14" s="31">
        <v>280778</v>
      </c>
      <c r="F14" s="34">
        <f t="shared" si="4"/>
        <v>97307</v>
      </c>
      <c r="G14" s="31">
        <f>D14*1000/C14</f>
        <v>10768.584448874964</v>
      </c>
      <c r="H14" s="32">
        <f>D14*1000/K14</f>
        <v>76971.701954397387</v>
      </c>
      <c r="I14" s="32">
        <f>C14/K14*100</f>
        <v>714.78013029315957</v>
      </c>
      <c r="K14" s="1">
        <v>4912</v>
      </c>
    </row>
    <row r="15" spans="1:12" ht="23.1" customHeight="1" x14ac:dyDescent="0.15">
      <c r="A15" s="16"/>
      <c r="B15" s="28" t="s">
        <v>7</v>
      </c>
      <c r="C15" s="32">
        <v>1157</v>
      </c>
      <c r="D15" s="31">
        <v>32382</v>
      </c>
      <c r="E15" s="31">
        <v>16808</v>
      </c>
      <c r="F15" s="34">
        <f t="shared" si="4"/>
        <v>15574</v>
      </c>
      <c r="G15" s="31">
        <f t="shared" si="2"/>
        <v>27987.89974070873</v>
      </c>
      <c r="H15" s="32">
        <f>D15*1000/K15</f>
        <v>6592.4267100977195</v>
      </c>
      <c r="I15" s="32">
        <f t="shared" si="3"/>
        <v>23.554560260586317</v>
      </c>
      <c r="K15" s="1">
        <v>4912</v>
      </c>
    </row>
    <row r="16" spans="1:12" ht="23.1" customHeight="1" x14ac:dyDescent="0.15">
      <c r="A16" s="16"/>
      <c r="B16" s="28" t="s">
        <v>5</v>
      </c>
      <c r="C16" s="31">
        <v>571</v>
      </c>
      <c r="D16" s="31">
        <v>49448</v>
      </c>
      <c r="E16" s="31">
        <v>35160</v>
      </c>
      <c r="F16" s="34">
        <f t="shared" si="4"/>
        <v>14288</v>
      </c>
      <c r="G16" s="31">
        <f t="shared" si="2"/>
        <v>86598.949211908926</v>
      </c>
      <c r="H16" s="32">
        <f t="shared" si="1"/>
        <v>10066.775244299673</v>
      </c>
      <c r="I16" s="32">
        <f t="shared" si="3"/>
        <v>11.624592833876221</v>
      </c>
      <c r="K16" s="1">
        <v>4912</v>
      </c>
    </row>
    <row r="17" spans="1:11" ht="23.1" customHeight="1" x14ac:dyDescent="0.15">
      <c r="A17" s="44" t="s">
        <v>8</v>
      </c>
      <c r="B17" s="45"/>
      <c r="C17" s="31">
        <v>2170</v>
      </c>
      <c r="D17" s="31">
        <v>15224</v>
      </c>
      <c r="E17" s="31">
        <v>11238</v>
      </c>
      <c r="F17" s="34">
        <f t="shared" si="4"/>
        <v>3986</v>
      </c>
      <c r="G17" s="31">
        <f>D17*1000/C17</f>
        <v>7015.6682027649767</v>
      </c>
      <c r="H17" s="32">
        <f>D17*1000/K17</f>
        <v>3099.3485342019544</v>
      </c>
      <c r="I17" s="32">
        <f t="shared" si="3"/>
        <v>44.177524429967427</v>
      </c>
      <c r="K17" s="1">
        <v>4912</v>
      </c>
    </row>
    <row r="18" spans="1:11" ht="23.1" customHeight="1" thickBot="1" x14ac:dyDescent="0.2">
      <c r="A18" s="46" t="s">
        <v>15</v>
      </c>
      <c r="B18" s="47"/>
      <c r="C18" s="35">
        <v>0</v>
      </c>
      <c r="D18" s="35">
        <v>0</v>
      </c>
      <c r="E18" s="35">
        <v>0</v>
      </c>
      <c r="F18" s="36">
        <f>D18-E18</f>
        <v>0</v>
      </c>
      <c r="G18" s="35">
        <f>C18*1000/J18</f>
        <v>0</v>
      </c>
      <c r="H18" s="35">
        <f>D18*1000/K18</f>
        <v>0</v>
      </c>
      <c r="I18" s="35">
        <f>C18/K18*100</f>
        <v>0</v>
      </c>
      <c r="J18" s="1">
        <v>1</v>
      </c>
      <c r="K18" s="1">
        <v>4912</v>
      </c>
    </row>
    <row r="19" spans="1:11" ht="12" customHeight="1" thickTop="1" x14ac:dyDescent="0.15">
      <c r="A19" s="14"/>
      <c r="B19" s="15"/>
      <c r="C19" s="25"/>
      <c r="D19" s="25"/>
      <c r="E19" s="25"/>
      <c r="F19" s="25"/>
      <c r="G19" s="25"/>
      <c r="H19" s="25"/>
      <c r="I19" s="25"/>
      <c r="J19" s="15"/>
    </row>
    <row r="20" spans="1:11" ht="18.75" customHeight="1" x14ac:dyDescent="0.15">
      <c r="A20" s="11" t="s">
        <v>31</v>
      </c>
      <c r="B20" s="11"/>
      <c r="C20" s="11"/>
      <c r="D20" s="11"/>
      <c r="E20" s="11"/>
      <c r="F20" s="11"/>
      <c r="G20" s="11"/>
      <c r="H20" s="11"/>
      <c r="I20" s="11"/>
      <c r="J20" s="11"/>
    </row>
  </sheetData>
  <mergeCells count="4">
    <mergeCell ref="A10:B10"/>
    <mergeCell ref="A17:B17"/>
    <mergeCell ref="A18:B18"/>
    <mergeCell ref="A4:B4"/>
  </mergeCells>
  <phoneticPr fontId="3"/>
  <pageMargins left="0.6692913385826772" right="0.6692913385826772" top="0.98425196850393704" bottom="0.59055118110236227" header="0.51181102362204722" footer="0.51181102362204722"/>
  <pageSetup paperSize="9" scale="99" orientation="portrait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zoomScaleNormal="100" zoomScaleSheetLayoutView="100" workbookViewId="0">
      <selection activeCell="A5" sqref="A5:B5"/>
    </sheetView>
  </sheetViews>
  <sheetFormatPr defaultColWidth="9" defaultRowHeight="11.25" x14ac:dyDescent="0.15"/>
  <cols>
    <col min="1" max="1" width="3.625" style="1" customWidth="1"/>
    <col min="2" max="2" width="7.375" style="1" customWidth="1"/>
    <col min="3" max="10" width="9.625" style="1" customWidth="1"/>
    <col min="11" max="16384" width="9" style="1"/>
  </cols>
  <sheetData>
    <row r="1" spans="1:10" ht="21" customHeight="1" x14ac:dyDescent="0.15">
      <c r="A1" s="19" t="s">
        <v>28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2" customHeight="1" x14ac:dyDescent="0.15">
      <c r="A2" s="9"/>
      <c r="B2" s="8"/>
      <c r="C2" s="8"/>
      <c r="D2" s="8"/>
      <c r="E2" s="8"/>
      <c r="F2" s="8"/>
      <c r="G2" s="8"/>
      <c r="H2" s="8"/>
      <c r="I2" s="8"/>
      <c r="J2" s="8"/>
    </row>
    <row r="3" spans="1:10" ht="16.5" customHeight="1" thickBot="1" x14ac:dyDescent="0.2">
      <c r="H3" s="10"/>
    </row>
    <row r="4" spans="1:10" ht="43.5" customHeight="1" thickTop="1" x14ac:dyDescent="0.15">
      <c r="A4" s="48" t="s">
        <v>0</v>
      </c>
      <c r="B4" s="49"/>
      <c r="C4" s="5" t="s">
        <v>9</v>
      </c>
      <c r="D4" s="6" t="s">
        <v>24</v>
      </c>
      <c r="E4" s="5" t="s">
        <v>10</v>
      </c>
      <c r="F4" s="6" t="s">
        <v>24</v>
      </c>
      <c r="G4" s="5" t="s">
        <v>11</v>
      </c>
      <c r="H4" s="38" t="s">
        <v>24</v>
      </c>
    </row>
    <row r="5" spans="1:10" ht="23.1" customHeight="1" x14ac:dyDescent="0.15">
      <c r="A5" s="50" t="s">
        <v>16</v>
      </c>
      <c r="B5" s="51"/>
      <c r="C5" s="24" t="s">
        <v>25</v>
      </c>
      <c r="D5" s="26" t="s">
        <v>25</v>
      </c>
      <c r="E5" s="24" t="s">
        <v>25</v>
      </c>
      <c r="F5" s="26" t="s">
        <v>25</v>
      </c>
      <c r="G5" s="24" t="s">
        <v>25</v>
      </c>
      <c r="H5" s="26" t="s">
        <v>25</v>
      </c>
    </row>
    <row r="6" spans="1:10" ht="23.1" customHeight="1" x14ac:dyDescent="0.15">
      <c r="A6" s="2" t="s">
        <v>29</v>
      </c>
      <c r="B6" s="7" t="s">
        <v>30</v>
      </c>
      <c r="C6" s="24" t="s">
        <v>25</v>
      </c>
      <c r="D6" s="26" t="s">
        <v>25</v>
      </c>
      <c r="E6" s="13">
        <v>4806</v>
      </c>
      <c r="F6" s="12">
        <v>260689</v>
      </c>
      <c r="G6" s="12">
        <v>3</v>
      </c>
      <c r="H6" s="12">
        <v>608</v>
      </c>
    </row>
    <row r="7" spans="1:10" ht="23.1" customHeight="1" x14ac:dyDescent="0.15">
      <c r="A7" s="2"/>
      <c r="B7" s="7" t="s">
        <v>33</v>
      </c>
      <c r="C7" s="24" t="s">
        <v>25</v>
      </c>
      <c r="D7" s="24" t="s">
        <v>25</v>
      </c>
      <c r="E7" s="13">
        <v>4535</v>
      </c>
      <c r="F7" s="12">
        <v>243955</v>
      </c>
      <c r="G7" s="12">
        <v>0</v>
      </c>
      <c r="H7" s="12">
        <v>0</v>
      </c>
    </row>
    <row r="8" spans="1:10" ht="23.1" customHeight="1" x14ac:dyDescent="0.15">
      <c r="A8" s="2"/>
      <c r="B8" s="7" t="s">
        <v>34</v>
      </c>
      <c r="C8" s="24" t="s">
        <v>25</v>
      </c>
      <c r="D8" s="24" t="s">
        <v>25</v>
      </c>
      <c r="E8" s="13">
        <v>4777</v>
      </c>
      <c r="F8" s="12">
        <v>240244</v>
      </c>
      <c r="G8" s="26" t="s">
        <v>35</v>
      </c>
      <c r="H8" s="26" t="s">
        <v>36</v>
      </c>
    </row>
    <row r="9" spans="1:10" ht="23.1" customHeight="1" x14ac:dyDescent="0.15">
      <c r="A9" s="2"/>
      <c r="B9" s="7" t="s">
        <v>37</v>
      </c>
      <c r="C9" s="24" t="s">
        <v>25</v>
      </c>
      <c r="D9" s="24" t="s">
        <v>25</v>
      </c>
      <c r="E9" s="13">
        <v>4675</v>
      </c>
      <c r="F9" s="12">
        <v>245543</v>
      </c>
      <c r="G9" s="26" t="s">
        <v>35</v>
      </c>
      <c r="H9" s="26" t="s">
        <v>35</v>
      </c>
    </row>
    <row r="10" spans="1:10" ht="23.1" customHeight="1" x14ac:dyDescent="0.15">
      <c r="A10" s="16"/>
      <c r="B10" s="17" t="s">
        <v>38</v>
      </c>
      <c r="C10" s="52" t="s">
        <v>25</v>
      </c>
      <c r="D10" s="52" t="s">
        <v>25</v>
      </c>
      <c r="E10" s="53">
        <v>4530</v>
      </c>
      <c r="F10" s="54">
        <v>252466</v>
      </c>
      <c r="G10" s="55" t="s">
        <v>35</v>
      </c>
      <c r="H10" s="55" t="s">
        <v>35</v>
      </c>
    </row>
    <row r="11" spans="1:10" ht="23.1" customHeight="1" x14ac:dyDescent="0.15">
      <c r="A11" s="44" t="s">
        <v>17</v>
      </c>
      <c r="B11" s="45"/>
      <c r="C11" s="24" t="s">
        <v>25</v>
      </c>
      <c r="D11" s="24" t="s">
        <v>25</v>
      </c>
      <c r="E11" s="24" t="s">
        <v>25</v>
      </c>
      <c r="F11" s="24" t="s">
        <v>25</v>
      </c>
      <c r="G11" s="24" t="s">
        <v>25</v>
      </c>
      <c r="H11" s="24" t="s">
        <v>25</v>
      </c>
    </row>
    <row r="12" spans="1:10" ht="23.1" customHeight="1" x14ac:dyDescent="0.15">
      <c r="A12" s="2" t="s">
        <v>29</v>
      </c>
      <c r="B12" s="7" t="s">
        <v>30</v>
      </c>
      <c r="C12" s="20">
        <v>14</v>
      </c>
      <c r="D12" s="12">
        <v>5848</v>
      </c>
      <c r="E12" s="24" t="s">
        <v>25</v>
      </c>
      <c r="F12" s="26" t="s">
        <v>25</v>
      </c>
      <c r="G12" s="24" t="s">
        <v>25</v>
      </c>
      <c r="H12" s="24" t="s">
        <v>25</v>
      </c>
    </row>
    <row r="13" spans="1:10" ht="23.1" customHeight="1" x14ac:dyDescent="0.15">
      <c r="A13" s="2"/>
      <c r="B13" s="7" t="s">
        <v>33</v>
      </c>
      <c r="C13" s="20">
        <v>21</v>
      </c>
      <c r="D13" s="12">
        <v>8820</v>
      </c>
      <c r="E13" s="24" t="s">
        <v>25</v>
      </c>
      <c r="F13" s="26" t="s">
        <v>25</v>
      </c>
      <c r="G13" s="24" t="s">
        <v>25</v>
      </c>
      <c r="H13" s="24" t="s">
        <v>25</v>
      </c>
    </row>
    <row r="14" spans="1:10" ht="23.1" customHeight="1" x14ac:dyDescent="0.15">
      <c r="A14" s="2"/>
      <c r="B14" s="7" t="s">
        <v>34</v>
      </c>
      <c r="C14" s="20">
        <v>8</v>
      </c>
      <c r="D14" s="12">
        <v>3360</v>
      </c>
      <c r="E14" s="24" t="s">
        <v>25</v>
      </c>
      <c r="F14" s="26" t="s">
        <v>25</v>
      </c>
      <c r="G14" s="24" t="s">
        <v>25</v>
      </c>
      <c r="H14" s="24" t="s">
        <v>25</v>
      </c>
    </row>
    <row r="15" spans="1:10" ht="23.1" customHeight="1" x14ac:dyDescent="0.15">
      <c r="A15" s="2"/>
      <c r="B15" s="7" t="s">
        <v>37</v>
      </c>
      <c r="C15" s="24">
        <v>16</v>
      </c>
      <c r="D15" s="24">
        <v>6720</v>
      </c>
      <c r="E15" s="24" t="s">
        <v>25</v>
      </c>
      <c r="F15" s="26" t="s">
        <v>25</v>
      </c>
      <c r="G15" s="26" t="s">
        <v>35</v>
      </c>
      <c r="H15" s="26" t="s">
        <v>35</v>
      </c>
    </row>
    <row r="16" spans="1:10" s="21" customFormat="1" ht="23.1" customHeight="1" x14ac:dyDescent="0.15">
      <c r="A16" s="16"/>
      <c r="B16" s="17" t="s">
        <v>38</v>
      </c>
      <c r="C16" s="56">
        <v>19</v>
      </c>
      <c r="D16" s="54">
        <v>9340</v>
      </c>
      <c r="E16" s="52" t="s">
        <v>25</v>
      </c>
      <c r="F16" s="55" t="s">
        <v>25</v>
      </c>
      <c r="G16" s="55" t="s">
        <v>35</v>
      </c>
      <c r="H16" s="55" t="s">
        <v>35</v>
      </c>
    </row>
    <row r="17" spans="1:8" ht="23.1" customHeight="1" x14ac:dyDescent="0.15">
      <c r="A17" s="44" t="s">
        <v>18</v>
      </c>
      <c r="B17" s="45"/>
      <c r="C17" s="24" t="s">
        <v>25</v>
      </c>
      <c r="D17" s="26" t="s">
        <v>25</v>
      </c>
      <c r="E17" s="24" t="s">
        <v>25</v>
      </c>
      <c r="F17" s="26" t="s">
        <v>25</v>
      </c>
      <c r="G17" s="24" t="s">
        <v>25</v>
      </c>
      <c r="H17" s="24" t="s">
        <v>25</v>
      </c>
    </row>
    <row r="18" spans="1:8" ht="23.1" customHeight="1" x14ac:dyDescent="0.15">
      <c r="A18" s="2" t="s">
        <v>29</v>
      </c>
      <c r="B18" s="7" t="s">
        <v>30</v>
      </c>
      <c r="C18" s="13">
        <v>29</v>
      </c>
      <c r="D18" s="13">
        <v>870</v>
      </c>
      <c r="E18" s="24" t="s">
        <v>25</v>
      </c>
      <c r="F18" s="26" t="s">
        <v>25</v>
      </c>
      <c r="G18" s="24" t="s">
        <v>25</v>
      </c>
      <c r="H18" s="24" t="s">
        <v>25</v>
      </c>
    </row>
    <row r="19" spans="1:8" ht="23.1" customHeight="1" x14ac:dyDescent="0.15">
      <c r="A19" s="2"/>
      <c r="B19" s="7" t="s">
        <v>33</v>
      </c>
      <c r="C19" s="13">
        <v>37</v>
      </c>
      <c r="D19" s="13">
        <v>1110</v>
      </c>
      <c r="E19" s="24" t="s">
        <v>25</v>
      </c>
      <c r="F19" s="26" t="s">
        <v>25</v>
      </c>
      <c r="G19" s="24" t="s">
        <v>25</v>
      </c>
      <c r="H19" s="24" t="s">
        <v>25</v>
      </c>
    </row>
    <row r="20" spans="1:8" s="40" customFormat="1" ht="23.1" customHeight="1" x14ac:dyDescent="0.15">
      <c r="A20" s="2"/>
      <c r="B20" s="7" t="s">
        <v>34</v>
      </c>
      <c r="C20" s="13">
        <v>33</v>
      </c>
      <c r="D20" s="13">
        <v>990</v>
      </c>
      <c r="E20" s="24" t="s">
        <v>25</v>
      </c>
      <c r="F20" s="26" t="s">
        <v>25</v>
      </c>
      <c r="G20" s="24" t="s">
        <v>25</v>
      </c>
      <c r="H20" s="24" t="s">
        <v>25</v>
      </c>
    </row>
    <row r="21" spans="1:8" ht="23.1" customHeight="1" x14ac:dyDescent="0.15">
      <c r="A21" s="2"/>
      <c r="B21" s="7" t="s">
        <v>37</v>
      </c>
      <c r="C21" s="24">
        <v>29</v>
      </c>
      <c r="D21" s="24">
        <v>870</v>
      </c>
      <c r="E21" s="24" t="s">
        <v>25</v>
      </c>
      <c r="F21" s="26" t="s">
        <v>25</v>
      </c>
      <c r="G21" s="26" t="s">
        <v>35</v>
      </c>
      <c r="H21" s="26" t="s">
        <v>35</v>
      </c>
    </row>
    <row r="22" spans="1:8" s="21" customFormat="1" ht="23.1" customHeight="1" thickBot="1" x14ac:dyDescent="0.2">
      <c r="A22" s="37"/>
      <c r="B22" s="41" t="s">
        <v>38</v>
      </c>
      <c r="C22" s="57">
        <v>30</v>
      </c>
      <c r="D22" s="57">
        <v>900</v>
      </c>
      <c r="E22" s="58" t="s">
        <v>25</v>
      </c>
      <c r="F22" s="58" t="s">
        <v>25</v>
      </c>
      <c r="G22" s="58" t="s">
        <v>25</v>
      </c>
      <c r="H22" s="58" t="s">
        <v>25</v>
      </c>
    </row>
    <row r="23" spans="1:8" ht="12" customHeight="1" thickTop="1" x14ac:dyDescent="0.15">
      <c r="A23" s="14"/>
      <c r="B23" s="15"/>
      <c r="C23" s="15"/>
      <c r="D23" s="15"/>
      <c r="E23" s="15"/>
      <c r="F23" s="15"/>
      <c r="G23" s="15"/>
      <c r="H23" s="15"/>
    </row>
    <row r="24" spans="1:8" ht="18.75" customHeight="1" x14ac:dyDescent="0.15">
      <c r="A24" s="11" t="s">
        <v>26</v>
      </c>
      <c r="B24" s="11"/>
      <c r="C24" s="11"/>
      <c r="D24" s="11"/>
      <c r="E24" s="11"/>
      <c r="F24" s="11"/>
      <c r="G24" s="11"/>
      <c r="H24" s="11"/>
    </row>
  </sheetData>
  <mergeCells count="4">
    <mergeCell ref="A5:B5"/>
    <mergeCell ref="A17:B17"/>
    <mergeCell ref="A4:B4"/>
    <mergeCell ref="A11:B11"/>
  </mergeCells>
  <phoneticPr fontId="3"/>
  <pageMargins left="0.6692913385826772" right="0.6692913385826772" top="0.98425196850393704" bottom="0.59055118110236227" header="0.51181102362204722" footer="0.51181102362204722"/>
  <pageSetup paperSize="9" scale="9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１１－２ (一般被保険者分)</vt:lpstr>
      <vt:lpstr>１１－２ (出産・葬祭)</vt:lpstr>
      <vt:lpstr>'１１－２ (一般被保険者分)'!Print_Area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統計情報課№４</dc:creator>
  <cp:lastModifiedBy>seven</cp:lastModifiedBy>
  <cp:lastPrinted>2024-09-11T01:49:00Z</cp:lastPrinted>
  <dcterms:created xsi:type="dcterms:W3CDTF">1998-07-16T23:58:43Z</dcterms:created>
  <dcterms:modified xsi:type="dcterms:W3CDTF">2024-10-08T03:46:09Z</dcterms:modified>
</cp:coreProperties>
</file>